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программе" sheetId="1" r:id="rId1"/>
  </sheets>
  <definedNames>
    <definedName name="_xlnm.Print_Area" localSheetId="0">'по программе'!$A$1:$F$420</definedName>
  </definedNames>
  <calcPr fullCalcOnLoad="1"/>
</workbook>
</file>

<file path=xl/sharedStrings.xml><?xml version="1.0" encoding="utf-8"?>
<sst xmlns="http://schemas.openxmlformats.org/spreadsheetml/2006/main" count="514" uniqueCount="226">
  <si>
    <t>Наименование мероприятий</t>
  </si>
  <si>
    <t>Всего по программе</t>
  </si>
  <si>
    <t>2011 год</t>
  </si>
  <si>
    <t>2012 год</t>
  </si>
  <si>
    <t>2013 год</t>
  </si>
  <si>
    <t>2014 год</t>
  </si>
  <si>
    <t>2015 год</t>
  </si>
  <si>
    <t>№ п/п</t>
  </si>
  <si>
    <t>областной бюджет</t>
  </si>
  <si>
    <t>районный бюджет</t>
  </si>
  <si>
    <t>прочие источники</t>
  </si>
  <si>
    <t xml:space="preserve">                                   Объемы и направления финансирования программы</t>
  </si>
  <si>
    <t>1.</t>
  </si>
  <si>
    <t>Подпрограмма "Одаренные дети"</t>
  </si>
  <si>
    <t>1.1.</t>
  </si>
  <si>
    <t>II (муниципальный) этап Всероссийской олимпиады школьников по общеобразовательным предметам</t>
  </si>
  <si>
    <t>1.2.</t>
  </si>
  <si>
    <t>1.3.</t>
  </si>
  <si>
    <t>Участие школьников в III региональном этапе Всероссийской олимпиады школьников по общеобразовательным предметам</t>
  </si>
  <si>
    <t>Участие школьников в районных, региональных, всероссийских творческих и спортивных форумах, конференциях, слетах и фестивалях</t>
  </si>
  <si>
    <t>1.4.</t>
  </si>
  <si>
    <t xml:space="preserve">Проведение районного конкурса научно-исследовательских работ школьников Свободненского района «Эрудит» </t>
  </si>
  <si>
    <t>1.5.</t>
  </si>
  <si>
    <t>Олимпиада учащихся начальных классов</t>
  </si>
  <si>
    <t>Подпрограмма "Развитие инновационных образовательных учреждений"</t>
  </si>
  <si>
    <t>Конкурс проектов развития образовательных учреждений по разным инновационным направлениям деятельности</t>
  </si>
  <si>
    <t>2.1.</t>
  </si>
  <si>
    <t>2.2.</t>
  </si>
  <si>
    <t>Инфраструктурное обеспечение ресурсных центров взаимодействия общеобразовательных учреждений</t>
  </si>
  <si>
    <t>Подпрограмма "Развитие системы воспитания и дополнительного образования детей"</t>
  </si>
  <si>
    <t xml:space="preserve">Организация деятельности районного детского объединения Амурчата. </t>
  </si>
  <si>
    <t>3.1.</t>
  </si>
  <si>
    <t>3.2.</t>
  </si>
  <si>
    <t>Мероприятия по поддержке деятельности районных военно-патриотических клубов при общеобразовательных школах района</t>
  </si>
  <si>
    <t>Подпрограмма "Педагогические кадры"</t>
  </si>
  <si>
    <t>4.1.</t>
  </si>
  <si>
    <t xml:space="preserve">Педагогическая конференция по актуальным проблемам образования </t>
  </si>
  <si>
    <t>Районный  конкурс "Учитель года Свободненского района", участие победителя районного конкурса в областном конкурсе "Учитель года" и семинаре для участников областного  конкурса</t>
  </si>
  <si>
    <t>4.2.</t>
  </si>
  <si>
    <t>4.3.</t>
  </si>
  <si>
    <t>4.4.</t>
  </si>
  <si>
    <t>Торжественное собрание, посвященное Дню учителя</t>
  </si>
  <si>
    <t>4.5.</t>
  </si>
  <si>
    <t xml:space="preserve">Совершенствование механизмов  стимулирования труда и закрепление педагогов на местах  </t>
  </si>
  <si>
    <t>Приобретение жилья на вторичном рынке для молодых специалистов - целевиков и прибывших учителей предметников в которых есть острая необходимость для  реализации учебных программ школ</t>
  </si>
  <si>
    <t>4.6.</t>
  </si>
  <si>
    <t>4.7.</t>
  </si>
  <si>
    <t>Софинансирование расходов на строительство нового жилья для молодых специалистов образовательных учреждений на селе</t>
  </si>
  <si>
    <t>Подпрограмма "Развитие ученических производственных бригад"</t>
  </si>
  <si>
    <t>5.1.</t>
  </si>
  <si>
    <t>Мероприятия по поддержке ученических производственных бригад</t>
  </si>
  <si>
    <t>5.2.</t>
  </si>
  <si>
    <t>Организация и проведение районного конкурса ученических производственных бригад «Юный пахарь»</t>
  </si>
  <si>
    <t>5.3.</t>
  </si>
  <si>
    <t>Участие в областном конкурсе ученических производственных бригад</t>
  </si>
  <si>
    <t>Подпрограмма "Развитие системы дошкольного образования"</t>
  </si>
  <si>
    <t>6.1.</t>
  </si>
  <si>
    <t>Реконструкция зданий под дошкольные образовательные учреждения</t>
  </si>
  <si>
    <t>6.1.1.</t>
  </si>
  <si>
    <t>6.1.2.</t>
  </si>
  <si>
    <t>6.2.</t>
  </si>
  <si>
    <t>6.1.3.</t>
  </si>
  <si>
    <t>Реконструкция помещений в здании МОУ "Желтояровская СОШ" под открытие одной разновозрастной группы детского сада</t>
  </si>
  <si>
    <t>6.1.4.</t>
  </si>
  <si>
    <t>6.1.5.</t>
  </si>
  <si>
    <t>Реконструкция помещений в здании МОУ "Климоуцевская  СОШ" под открытие одной разновозрастной группы детского сада</t>
  </si>
  <si>
    <t>Реконструкция помещений в здании МОУ "Загорненская  СОШ" под открытие одной разновозрастной группы детского сада</t>
  </si>
  <si>
    <t>Подпрограмма "Обеспечение пожарной и антитеррористической безопасности образовательных учреждений"</t>
  </si>
  <si>
    <t>7.1.</t>
  </si>
  <si>
    <t>Оборудование и ремонт систем оповещения людей о пожаре и управления эвакуацией</t>
  </si>
  <si>
    <t>7.2.</t>
  </si>
  <si>
    <t>Оборудование и ремонт автоматической пожарной сигнализации</t>
  </si>
  <si>
    <t>7.3.</t>
  </si>
  <si>
    <t>Обработка деревянных конструкций огнезащитным составом</t>
  </si>
  <si>
    <t>7.4.</t>
  </si>
  <si>
    <t>Установка систем видеонаблюдения</t>
  </si>
  <si>
    <t>Подпрограмма "Совершенствование питания в общеобразовательных учреждениях"</t>
  </si>
  <si>
    <t>Развитие материально-технической базы пищеблоков общеобразовательных учреждений</t>
  </si>
  <si>
    <t>8.1.</t>
  </si>
  <si>
    <t>Подпрограмма "Развитие системы отдыха и оздоровления детей и молодежи"</t>
  </si>
  <si>
    <t>Проведение профильных смен</t>
  </si>
  <si>
    <t>9.1.</t>
  </si>
  <si>
    <t>9.2.</t>
  </si>
  <si>
    <t>Конкурс программ на лучшую организацию летнего отдыха в школах района</t>
  </si>
  <si>
    <t>9.3.</t>
  </si>
  <si>
    <t>Организация отдыха детей района в возрасте от 6,5 до 15 лет в пришкольных лагерях с дневным  пребыванием детей</t>
  </si>
  <si>
    <t>Проведение районной Новогодней елки «Зимняя сказка» для лучших учеников школ района</t>
  </si>
  <si>
    <t>9.4.</t>
  </si>
  <si>
    <t>Подпрограмма «Школьный автобус»</t>
  </si>
  <si>
    <t>10.1.</t>
  </si>
  <si>
    <t>Подпрограмма «Развитие материально-технической базы образовательных учреждений»</t>
  </si>
  <si>
    <t>Проведение технических обследований и разработка проектно-сметной документации для реконструкции и  капитальных ремонтов зданий образовательных учреждений</t>
  </si>
  <si>
    <t>11.1.</t>
  </si>
  <si>
    <t>11.2.</t>
  </si>
  <si>
    <t>Капитальный ремонт инженерных коммуникаций систем водоснабжения и водоотведения. Ремонт  санитарных узлов в зданиях образовательных учреждений. Устройство систем водоснабжения и водоотведения в зданиях образовательных учреждений, оборудование пищеблоков и теплых туалетов.</t>
  </si>
  <si>
    <t>11.2.1.</t>
  </si>
  <si>
    <t>Капитальный ремонт системы водоснабжения и водоотведения в санитарных узлах МОУ "Семеновская СОШ". Ремонт санитарных узлов школы.</t>
  </si>
  <si>
    <t>11.2.2.</t>
  </si>
  <si>
    <t>Капитальный ремонт системы водоснабжения и водоотведения в санитарных узлах МОУ "Юхтинская  СОШ". Ремонт санитарных узлов школы.</t>
  </si>
  <si>
    <t>11.2.3.</t>
  </si>
  <si>
    <t>Капитальный ремонт системы водоснабжения и водоотведения в санитарных узлах МОУ "Черниговская СОШ". Ремонт санитарных узлов школы.</t>
  </si>
  <si>
    <t>11.2.4.</t>
  </si>
  <si>
    <t>11.2.5.</t>
  </si>
  <si>
    <t>11.2.6.</t>
  </si>
  <si>
    <t>11.2.7.</t>
  </si>
  <si>
    <t>11.2.8.</t>
  </si>
  <si>
    <t>11.2.9.</t>
  </si>
  <si>
    <t>11.2.10.</t>
  </si>
  <si>
    <t>11.3.</t>
  </si>
  <si>
    <t>Капитальный ремонт и реконструкция пищеблоков в зданиях образовательных учреждений</t>
  </si>
  <si>
    <t>11.3.1.</t>
  </si>
  <si>
    <t>Реконструкция пищеблока МОУ "Семеновская СОШ"</t>
  </si>
  <si>
    <t>11.3.2.</t>
  </si>
  <si>
    <t>Реконструкция пищеблока МОУ "Юхтинская СОШ"</t>
  </si>
  <si>
    <t>11.3.3.</t>
  </si>
  <si>
    <t>Реконструкция пищеблока МОУ "Черниговская СОШ"</t>
  </si>
  <si>
    <t>11.3.4.</t>
  </si>
  <si>
    <t>11.3.5.</t>
  </si>
  <si>
    <t>Перепланировка помещений и оборудование пищеблока в здании МОУ "Талалинская НОШ"</t>
  </si>
  <si>
    <t>11.3.6.</t>
  </si>
  <si>
    <t>Ремонт пищеблока МОУ "Устьперская ООШ"</t>
  </si>
  <si>
    <t>Ремонт пищеблока МОУ "Москвитинская СОШ"</t>
  </si>
  <si>
    <t>11.4.</t>
  </si>
  <si>
    <t>Замена полов в зданиях образовательных учреждений с использованием материалов соответствующих требованиям пожарной безопасности</t>
  </si>
  <si>
    <t>Капитальный ремонт полов в здании спортивного зала МОУ "Юхтинская СОШ"</t>
  </si>
  <si>
    <t>11.5.</t>
  </si>
  <si>
    <t>Замена оконных и дверных блоков в зданиях образовательных учреждений</t>
  </si>
  <si>
    <t>11.6.</t>
  </si>
  <si>
    <t>Капитальный ремонт и реконструкция зданий образовательных учреждений</t>
  </si>
  <si>
    <t>11.6.1.</t>
  </si>
  <si>
    <t>11.6.2.</t>
  </si>
  <si>
    <t>Капитальный ремонт несущих конструкций здания МОУ "Буссевская ООШ"</t>
  </si>
  <si>
    <t>11.6.3.</t>
  </si>
  <si>
    <t>11.7.</t>
  </si>
  <si>
    <t>11.7.1.</t>
  </si>
  <si>
    <t>11.7.2.</t>
  </si>
  <si>
    <t>11.7.3.</t>
  </si>
  <si>
    <t>Ремонт кровли здания пристройки МОУ "Устьперская ООШ"</t>
  </si>
  <si>
    <t>11.7.4.</t>
  </si>
  <si>
    <t>Ремонт кровли пищеблока в здании МОУ "Новоивановская ООШ"</t>
  </si>
  <si>
    <t>Капитальный ремонт системы отопления в зданиях образовательных учреждений</t>
  </si>
  <si>
    <t>11.8.</t>
  </si>
  <si>
    <t>11.8.1.</t>
  </si>
  <si>
    <t>11.8.2.</t>
  </si>
  <si>
    <t>Ремонт системы отопления в здании МОУ "Москвитинская  СОШ"</t>
  </si>
  <si>
    <t>Ремонт системы отопления в здании МОУ "Черновская  СОШ"</t>
  </si>
  <si>
    <t>11.9.</t>
  </si>
  <si>
    <t>Капитальный ремонт электропроводки в зданиях образовательных учреждений</t>
  </si>
  <si>
    <t>11.9.2.</t>
  </si>
  <si>
    <t>Капитальный ремонт электропроводки в здании МОУ "Юхтинская СОШ"</t>
  </si>
  <si>
    <t>Капитальный ремонт электропроводки в здании МОУ "Загорненская СОШ"</t>
  </si>
  <si>
    <t>11.9.3.</t>
  </si>
  <si>
    <t>11.10.</t>
  </si>
  <si>
    <t>Ремонт и устройство новых изгородей вокруг территорий образовательных учреждений</t>
  </si>
  <si>
    <t>11.11.</t>
  </si>
  <si>
    <t>Устройство ограждающих решеток на отопительных приборах образовательных учреждений</t>
  </si>
  <si>
    <t>в том числе, тыс. рублей</t>
  </si>
  <si>
    <t>Объемы финансирования,                              тыс. рублей</t>
  </si>
  <si>
    <t>Приложение №2                                  К долгосрочной       целевой программе          "Развитие образования Свободненского района на 2011-2015 гг."</t>
  </si>
  <si>
    <t xml:space="preserve">Районный  конкурс работников образовательных учреждений "Самый класный классный". </t>
  </si>
  <si>
    <t>Конкурс научно-исследовательских работ воспитанников старших групп дошкольных образовательных учреждений "Почемучки"</t>
  </si>
  <si>
    <t>6.3.</t>
  </si>
  <si>
    <t>11.</t>
  </si>
  <si>
    <t xml:space="preserve">Ремонт системы водоснабжения и водоотведения в санитарных узлах и пищеблоке МОУ "Черновская СОШ", ремонт санитарных узлов. </t>
  </si>
  <si>
    <t xml:space="preserve">Ремонт системы водоснабжения и водоотведения в санитарных узлах и пищеблоке МОУ "Москвитинская СОШ", ремонт санитарных узлов. </t>
  </si>
  <si>
    <t>11.4.1.</t>
  </si>
  <si>
    <t>Реконструкция МОУ Черновская СОШ с открытием двух групп дошкольной подготовки</t>
  </si>
  <si>
    <t>6.1.6.</t>
  </si>
  <si>
    <t>Приобретение школьных автобусов</t>
  </si>
  <si>
    <t>4.8.</t>
  </si>
  <si>
    <t>Повышение квалификации педагогичееских кадров</t>
  </si>
  <si>
    <t>11.12.</t>
  </si>
  <si>
    <t>Мероприятия по энергосбережению в эданиях образовательных учреждениях</t>
  </si>
  <si>
    <t>12.</t>
  </si>
  <si>
    <t>12.1.</t>
  </si>
  <si>
    <t>Приобретение компьютерного оборудования для школьных библиотек</t>
  </si>
  <si>
    <t>12.2.</t>
  </si>
  <si>
    <t>Приобретение спортивного оборудования</t>
  </si>
  <si>
    <t>12.3.</t>
  </si>
  <si>
    <t>Приобретение медицинского оборудования</t>
  </si>
  <si>
    <t>12.4.</t>
  </si>
  <si>
    <t>Приобретение художественной литературы для школьных библиотек</t>
  </si>
  <si>
    <t>Подпрограмма "Обеспечение школ современным компьютерным, спортивным, учебным, медицинским оборудованием, учебной и художественной литературой для организации учебного процесса в соответствии с требованиями ФГОС"</t>
  </si>
  <si>
    <t>Реконструкция МДОУ "Нижнебузулинский детский сад" с введением в эксплуатацию двух дополнительных групп на 40 воспитанников</t>
  </si>
  <si>
    <t>Капитальный ремонт  здания МОУ "Орлинская СОШ"</t>
  </si>
  <si>
    <t>Капитальный ремонт здания МОУ "Загорненская СОШ"</t>
  </si>
  <si>
    <t>Капитальный ремонт кровли здания МОУ "Юхтинская СОШ"</t>
  </si>
  <si>
    <t>11.7.5.</t>
  </si>
  <si>
    <t>9.5.</t>
  </si>
  <si>
    <t>Охрана имущества  ДОЛ "Гвардеец" с. Бардагон</t>
  </si>
  <si>
    <t>10.2.</t>
  </si>
  <si>
    <t>Содержание гаражей общеобразовательных школ района</t>
  </si>
  <si>
    <t>Устройство нового септика, ремонт санитарных узлов и прачечной в здании детского сада с. Костюковка</t>
  </si>
  <si>
    <t>Ремонт системы внутренней канализации, устройство нового септика в здании МОКУ "Буссевская ООШ".</t>
  </si>
  <si>
    <t>11.4.2.</t>
  </si>
  <si>
    <t>Капитальный ремонт полов в здании спортивного зала МОУ "Новгородская СОШ"</t>
  </si>
  <si>
    <t xml:space="preserve">2012 год </t>
  </si>
  <si>
    <t>11.4.3.</t>
  </si>
  <si>
    <t>Ремонт полов в коридорах и столовой здания "Черновкая МОАУ"</t>
  </si>
  <si>
    <t>Ремонт кровли зданий образовательных учреждений</t>
  </si>
  <si>
    <t>Ремонт кровли на здании МОУ "Буссевская ООШ"</t>
  </si>
  <si>
    <t>Ремонт кровли на здании МОУ "Нижнебузулинская СОШ"</t>
  </si>
  <si>
    <t>Капитальный ремонт и реконструкция ДОЛ "Гвардеец" с. Бардагон</t>
  </si>
  <si>
    <t>9.6.</t>
  </si>
  <si>
    <t>Реконструкция безхозного здания детского сада в с. Сычевка с открытием 4 групп на 70 воспитанников</t>
  </si>
  <si>
    <t>Устройство новой скважины для технического водоснабжения в МОУ "Сычевская СОШ"</t>
  </si>
  <si>
    <t>13.</t>
  </si>
  <si>
    <t>Подпрограмма "Безопасность дорожного движения"</t>
  </si>
  <si>
    <t>13.1.</t>
  </si>
  <si>
    <t>Приобретение оборудования для организации автогородков в школах района</t>
  </si>
  <si>
    <t>13.2.</t>
  </si>
  <si>
    <t>Организация отрядов ЮИД</t>
  </si>
  <si>
    <t>13.3.</t>
  </si>
  <si>
    <t>Организация и проведение районного конкурса "Безопасное колесо"</t>
  </si>
  <si>
    <t>13.4.</t>
  </si>
  <si>
    <t>Приобретение методического оборудования для кабинетов ПДД</t>
  </si>
  <si>
    <t>4.9.</t>
  </si>
  <si>
    <t>Улучшение условий труда. Аттестация рабочих мест</t>
  </si>
  <si>
    <t>Устройство теплых туалетов в здании МОУ Новостепановская ООШ</t>
  </si>
  <si>
    <t>Ремонт инженерных коммуникаций в здании  МДОУ д/с с. Дмитриевка</t>
  </si>
  <si>
    <t>Приобретение мебели, спортивного, медицинского, компьютерного оборудовыания  для дошкольных образовательных учреждений</t>
  </si>
  <si>
    <t>8.2.</t>
  </si>
  <si>
    <t>8.</t>
  </si>
  <si>
    <t>9.</t>
  </si>
  <si>
    <t>10.</t>
  </si>
  <si>
    <t>Приобретение молока питьевого, ультрапастеризованного обогащенного комплексом витаминов в упаковке 0,2 литра для питания детей 1-6 классов общеобразовательных школ района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</si>
</sst>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_р_."/>
    <numFmt numFmtId="186" formatCode="[$-FC19]d\ mmmm\ yyyy\ &quot;г.&quot;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2" borderId="10" xfId="0" applyFont="1" applyFill="1" applyBorder="1" applyAlignment="1">
      <alignment vertical="top" wrapText="1"/>
    </xf>
    <xf numFmtId="193" fontId="1" fillId="32" borderId="10" xfId="0" applyNumberFormat="1" applyFont="1" applyFill="1" applyBorder="1" applyAlignment="1">
      <alignment horizontal="center" vertical="top" wrapText="1"/>
    </xf>
    <xf numFmtId="193" fontId="1" fillId="32" borderId="11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0" fillId="32" borderId="0" xfId="0" applyNumberFormat="1" applyFont="1" applyFill="1" applyAlignment="1">
      <alignment/>
    </xf>
    <xf numFmtId="0" fontId="1" fillId="32" borderId="0" xfId="0" applyFont="1" applyFill="1" applyAlignment="1">
      <alignment horizontal="left" vertical="center" wrapText="1"/>
    </xf>
    <xf numFmtId="193" fontId="0" fillId="32" borderId="0" xfId="0" applyNumberFormat="1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/>
    </xf>
    <xf numFmtId="0" fontId="6" fillId="32" borderId="0" xfId="0" applyNumberFormat="1" applyFont="1" applyFill="1" applyAlignment="1">
      <alignment/>
    </xf>
    <xf numFmtId="193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NumberFormat="1" applyFill="1" applyAlignment="1">
      <alignment/>
    </xf>
    <xf numFmtId="0" fontId="1" fillId="32" borderId="12" xfId="0" applyNumberFormat="1" applyFont="1" applyFill="1" applyBorder="1" applyAlignment="1">
      <alignment horizontal="center" vertical="top" wrapText="1"/>
    </xf>
    <xf numFmtId="193" fontId="1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8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6" fillId="32" borderId="0" xfId="0" applyNumberFormat="1" applyFont="1" applyFill="1" applyBorder="1" applyAlignment="1">
      <alignment/>
    </xf>
    <xf numFmtId="193" fontId="6" fillId="32" borderId="0" xfId="0" applyNumberFormat="1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vertical="center"/>
    </xf>
    <xf numFmtId="0" fontId="0" fillId="32" borderId="0" xfId="0" applyNumberFormat="1" applyFill="1" applyBorder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93" fontId="2" fillId="32" borderId="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NumberFormat="1" applyFont="1" applyFill="1" applyBorder="1" applyAlignment="1">
      <alignment horizontal="center"/>
    </xf>
    <xf numFmtId="193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93" fontId="0" fillId="32" borderId="0" xfId="0" applyNumberFormat="1" applyFill="1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top" wrapText="1"/>
    </xf>
    <xf numFmtId="16" fontId="0" fillId="32" borderId="0" xfId="0" applyNumberForma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justify"/>
    </xf>
    <xf numFmtId="0" fontId="1" fillId="32" borderId="0" xfId="0" applyFont="1" applyFill="1" applyAlignment="1">
      <alignment horizontal="justify"/>
    </xf>
    <xf numFmtId="0" fontId="2" fillId="32" borderId="0" xfId="0" applyFont="1" applyFill="1" applyAlignment="1">
      <alignment horizontal="left" vertical="center" wrapText="1"/>
    </xf>
    <xf numFmtId="193" fontId="2" fillId="32" borderId="11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/>
    </xf>
    <xf numFmtId="193" fontId="2" fillId="32" borderId="0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193" fontId="2" fillId="32" borderId="10" xfId="0" applyNumberFormat="1" applyFont="1" applyFill="1" applyBorder="1" applyAlignment="1">
      <alignment horizontal="center" vertical="center"/>
    </xf>
    <xf numFmtId="193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justify" wrapText="1"/>
    </xf>
    <xf numFmtId="193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justify" wrapText="1"/>
    </xf>
    <xf numFmtId="193" fontId="1" fillId="32" borderId="10" xfId="0" applyNumberFormat="1" applyFont="1" applyFill="1" applyBorder="1" applyAlignment="1">
      <alignment horizontal="center" vertical="justify" wrapText="1"/>
    </xf>
    <xf numFmtId="0" fontId="1" fillId="32" borderId="10" xfId="0" applyFont="1" applyFill="1" applyBorder="1" applyAlignment="1">
      <alignment horizontal="center" vertical="justify" wrapText="1"/>
    </xf>
    <xf numFmtId="0" fontId="1" fillId="32" borderId="0" xfId="0" applyNumberFormat="1" applyFont="1" applyFill="1" applyAlignment="1">
      <alignment/>
    </xf>
    <xf numFmtId="0" fontId="1" fillId="32" borderId="13" xfId="0" applyNumberFormat="1" applyFont="1" applyFill="1" applyBorder="1" applyAlignment="1">
      <alignment vertical="top" wrapText="1"/>
    </xf>
    <xf numFmtId="0" fontId="1" fillId="32" borderId="14" xfId="0" applyNumberFormat="1" applyFont="1" applyFill="1" applyBorder="1" applyAlignment="1">
      <alignment vertical="top" wrapText="1"/>
    </xf>
    <xf numFmtId="193" fontId="6" fillId="32" borderId="0" xfId="0" applyNumberFormat="1" applyFont="1" applyFill="1" applyBorder="1" applyAlignment="1">
      <alignment/>
    </xf>
    <xf numFmtId="193" fontId="1" fillId="32" borderId="14" xfId="0" applyNumberFormat="1" applyFont="1" applyFill="1" applyBorder="1" applyAlignment="1">
      <alignment horizontal="center" vertical="top" wrapText="1"/>
    </xf>
    <xf numFmtId="193" fontId="1" fillId="32" borderId="15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/>
    </xf>
    <xf numFmtId="193" fontId="0" fillId="32" borderId="0" xfId="0" applyNumberFormat="1" applyFill="1" applyAlignment="1">
      <alignment horizontal="center" vertical="center"/>
    </xf>
    <xf numFmtId="0" fontId="1" fillId="32" borderId="0" xfId="0" applyNumberFormat="1" applyFont="1" applyFill="1" applyBorder="1" applyAlignment="1">
      <alignment horizontal="center" vertical="top"/>
    </xf>
    <xf numFmtId="0" fontId="1" fillId="32" borderId="0" xfId="0" applyFont="1" applyFill="1" applyBorder="1" applyAlignment="1">
      <alignment wrapText="1"/>
    </xf>
    <xf numFmtId="193" fontId="1" fillId="32" borderId="0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193" fontId="47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19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left" vertical="center" wrapText="1"/>
    </xf>
    <xf numFmtId="193" fontId="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93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0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vertical="top" wrapText="1"/>
    </xf>
    <xf numFmtId="0" fontId="1" fillId="32" borderId="12" xfId="0" applyNumberFormat="1" applyFont="1" applyFill="1" applyBorder="1" applyAlignment="1">
      <alignment horizontal="center" vertical="top" wrapText="1"/>
    </xf>
    <xf numFmtId="0" fontId="1" fillId="32" borderId="14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>
      <alignment horizontal="center" vertical="justify"/>
    </xf>
    <xf numFmtId="0" fontId="1" fillId="32" borderId="13" xfId="0" applyNumberFormat="1" applyFont="1" applyFill="1" applyBorder="1" applyAlignment="1">
      <alignment horizontal="center" vertical="justify"/>
    </xf>
    <xf numFmtId="0" fontId="1" fillId="32" borderId="14" xfId="0" applyNumberFormat="1" applyFont="1" applyFill="1" applyBorder="1" applyAlignment="1">
      <alignment horizontal="center" vertical="justify"/>
    </xf>
    <xf numFmtId="0" fontId="1" fillId="32" borderId="13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2" fillId="32" borderId="12" xfId="0" applyNumberFormat="1" applyFont="1" applyFill="1" applyBorder="1" applyAlignment="1">
      <alignment horizontal="center" vertical="top" wrapText="1"/>
    </xf>
    <xf numFmtId="0" fontId="2" fillId="32" borderId="13" xfId="0" applyNumberFormat="1" applyFont="1" applyFill="1" applyBorder="1" applyAlignment="1">
      <alignment horizontal="center" vertical="top" wrapText="1"/>
    </xf>
    <xf numFmtId="0" fontId="2" fillId="32" borderId="14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justify"/>
    </xf>
    <xf numFmtId="49" fontId="1" fillId="32" borderId="14" xfId="0" applyNumberFormat="1" applyFont="1" applyFill="1" applyBorder="1" applyAlignment="1">
      <alignment horizontal="center" vertical="justify"/>
    </xf>
    <xf numFmtId="0" fontId="3" fillId="32" borderId="0" xfId="0" applyFont="1" applyFill="1" applyBorder="1" applyAlignment="1">
      <alignment horizontal="left" vertical="center" wrapText="1"/>
    </xf>
    <xf numFmtId="0" fontId="1" fillId="32" borderId="16" xfId="0" applyNumberFormat="1" applyFont="1" applyFill="1" applyBorder="1" applyAlignment="1">
      <alignment horizontal="center" vertical="top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top"/>
    </xf>
    <xf numFmtId="0" fontId="1" fillId="32" borderId="10" xfId="0" applyNumberFormat="1" applyFont="1" applyFill="1" applyBorder="1" applyAlignment="1">
      <alignment horizontal="center" vertical="justify" wrapText="1"/>
    </xf>
    <xf numFmtId="0" fontId="1" fillId="32" borderId="12" xfId="0" applyNumberFormat="1" applyFont="1" applyFill="1" applyBorder="1" applyAlignment="1">
      <alignment horizontal="center" vertical="top"/>
    </xf>
    <xf numFmtId="0" fontId="1" fillId="32" borderId="13" xfId="0" applyNumberFormat="1" applyFont="1" applyFill="1" applyBorder="1" applyAlignment="1">
      <alignment horizontal="center" vertical="top"/>
    </xf>
    <xf numFmtId="0" fontId="1" fillId="32" borderId="14" xfId="0" applyNumberFormat="1" applyFont="1" applyFill="1" applyBorder="1" applyAlignment="1">
      <alignment horizontal="center" vertical="top"/>
    </xf>
    <xf numFmtId="0" fontId="2" fillId="32" borderId="10" xfId="0" applyNumberFormat="1" applyFont="1" applyFill="1" applyBorder="1" applyAlignment="1">
      <alignment horizontal="center" vertical="top"/>
    </xf>
    <xf numFmtId="0" fontId="2" fillId="32" borderId="12" xfId="0" applyNumberFormat="1" applyFont="1" applyFill="1" applyBorder="1" applyAlignment="1">
      <alignment horizontal="center" vertical="justify"/>
    </xf>
    <xf numFmtId="0" fontId="2" fillId="32" borderId="14" xfId="0" applyNumberFormat="1" applyFont="1" applyFill="1" applyBorder="1" applyAlignment="1">
      <alignment horizontal="center" vertical="justify"/>
    </xf>
    <xf numFmtId="0" fontId="1" fillId="32" borderId="10" xfId="0" applyNumberFormat="1" applyFont="1" applyFill="1" applyBorder="1" applyAlignment="1">
      <alignment horizontal="center" vertical="justify"/>
    </xf>
    <xf numFmtId="49" fontId="1" fillId="32" borderId="12" xfId="0" applyNumberFormat="1" applyFont="1" applyFill="1" applyBorder="1" applyAlignment="1">
      <alignment horizontal="center" vertical="top" wrapText="1"/>
    </xf>
    <xf numFmtId="49" fontId="1" fillId="32" borderId="13" xfId="0" applyNumberFormat="1" applyFont="1" applyFill="1" applyBorder="1" applyAlignment="1">
      <alignment horizontal="center" vertical="top" wrapText="1"/>
    </xf>
    <xf numFmtId="49" fontId="1" fillId="32" borderId="14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1"/>
  <sheetViews>
    <sheetView tabSelected="1" view="pageLayout" zoomScaleSheetLayoutView="130" workbookViewId="0" topLeftCell="A278">
      <selection activeCell="C281" sqref="C281"/>
    </sheetView>
  </sheetViews>
  <sheetFormatPr defaultColWidth="9.140625" defaultRowHeight="12.75"/>
  <cols>
    <col min="1" max="1" width="8.8515625" style="1" customWidth="1"/>
    <col min="2" max="2" width="42.00390625" style="0" customWidth="1"/>
    <col min="3" max="3" width="26.00390625" style="0" customWidth="1"/>
    <col min="4" max="4" width="21.7109375" style="0" customWidth="1"/>
    <col min="5" max="5" width="20.8515625" style="0" customWidth="1"/>
    <col min="6" max="6" width="19.7109375" style="0" customWidth="1"/>
    <col min="8" max="8" width="9.140625" style="1" customWidth="1"/>
    <col min="10" max="10" width="9.57421875" style="0" bestFit="1" customWidth="1"/>
  </cols>
  <sheetData>
    <row r="1" spans="1:11" s="13" customFormat="1" ht="12.75" customHeight="1">
      <c r="A1" s="14"/>
      <c r="C1" s="25"/>
      <c r="D1" s="26"/>
      <c r="E1" s="127" t="s">
        <v>158</v>
      </c>
      <c r="F1" s="127"/>
      <c r="G1" s="27"/>
      <c r="H1" s="28"/>
      <c r="I1" s="27"/>
      <c r="J1" s="27"/>
      <c r="K1" s="25"/>
    </row>
    <row r="2" spans="1:11" s="13" customFormat="1" ht="12.75" customHeight="1">
      <c r="A2" s="14"/>
      <c r="C2" s="25"/>
      <c r="D2" s="26"/>
      <c r="E2" s="127"/>
      <c r="F2" s="127"/>
      <c r="G2" s="27"/>
      <c r="H2" s="28"/>
      <c r="I2" s="27"/>
      <c r="J2" s="27"/>
      <c r="K2" s="25"/>
    </row>
    <row r="3" spans="1:11" s="13" customFormat="1" ht="67.5" customHeight="1">
      <c r="A3" s="14"/>
      <c r="C3" s="25"/>
      <c r="D3" s="26"/>
      <c r="E3" s="127"/>
      <c r="F3" s="127"/>
      <c r="G3" s="27"/>
      <c r="H3" s="28"/>
      <c r="I3" s="27"/>
      <c r="J3" s="27"/>
      <c r="K3" s="25"/>
    </row>
    <row r="4" spans="1:11" s="13" customFormat="1" ht="12.75">
      <c r="A4" s="14"/>
      <c r="E4" s="25"/>
      <c r="F4" s="25"/>
      <c r="G4" s="25"/>
      <c r="H4" s="29"/>
      <c r="I4" s="25"/>
      <c r="J4" s="25"/>
      <c r="K4" s="25"/>
    </row>
    <row r="5" spans="1:8" s="13" customFormat="1" ht="12.75">
      <c r="A5" s="14"/>
      <c r="H5" s="14"/>
    </row>
    <row r="6" spans="1:10" s="13" customFormat="1" ht="18.7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</row>
    <row r="7" spans="1:11" s="13" customFormat="1" ht="12.75">
      <c r="A7" s="14"/>
      <c r="H7" s="14"/>
      <c r="K7" s="30"/>
    </row>
    <row r="8" spans="1:256" s="33" customFormat="1" ht="21.75" customHeight="1">
      <c r="A8" s="129" t="s">
        <v>7</v>
      </c>
      <c r="B8" s="131" t="s">
        <v>0</v>
      </c>
      <c r="C8" s="131" t="s">
        <v>157</v>
      </c>
      <c r="D8" s="133" t="s">
        <v>156</v>
      </c>
      <c r="E8" s="134"/>
      <c r="F8" s="135"/>
      <c r="G8" s="31"/>
      <c r="H8" s="3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4" customFormat="1" ht="33.75" customHeight="1">
      <c r="A9" s="130"/>
      <c r="B9" s="132"/>
      <c r="C9" s="132"/>
      <c r="D9" s="34" t="s">
        <v>8</v>
      </c>
      <c r="E9" s="34" t="s">
        <v>9</v>
      </c>
      <c r="F9" s="34" t="s">
        <v>10</v>
      </c>
      <c r="G9" s="35"/>
      <c r="H9" s="36"/>
      <c r="I9" s="35"/>
      <c r="J9" s="36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1" s="42" customFormat="1" ht="12.75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9"/>
      <c r="H10" s="40"/>
      <c r="I10" s="4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8" s="10" customFormat="1" ht="15.75">
      <c r="A11" s="121"/>
      <c r="B11" s="21" t="s">
        <v>1</v>
      </c>
      <c r="C11" s="12">
        <f>C12+C13+C14+C15+C16</f>
        <v>131355.37</v>
      </c>
      <c r="D11" s="12">
        <f>D12+D13+D14+D15+D16</f>
        <v>110891.88</v>
      </c>
      <c r="E11" s="12">
        <f>E12+E13+E14+E15+E16</f>
        <v>20194.489999999998</v>
      </c>
      <c r="F11" s="12">
        <f>F12+F13+F14+F15+F16</f>
        <v>269</v>
      </c>
      <c r="G11" s="24"/>
      <c r="H11" s="11"/>
    </row>
    <row r="12" spans="1:8" s="10" customFormat="1" ht="15.75">
      <c r="A12" s="122"/>
      <c r="B12" s="21" t="s">
        <v>2</v>
      </c>
      <c r="C12" s="12">
        <f>D12+E12+F12</f>
        <v>29711.11</v>
      </c>
      <c r="D12" s="12">
        <f>D18+D54+D68+D86+D132+D156+D190+D218+D228+D262+D270+D386</f>
        <v>26166.61</v>
      </c>
      <c r="E12" s="12">
        <f>E18+E54+E68+E86+E132+E156+E190+E218+E228+E262+E270+E386</f>
        <v>3544.4999999999995</v>
      </c>
      <c r="F12" s="12">
        <f>F18+F54+F68+F86+F132+F156+F190+F218+F228+F262+F270+F386</f>
        <v>0</v>
      </c>
      <c r="G12" s="24"/>
      <c r="H12" s="11"/>
    </row>
    <row r="13" spans="1:9" s="10" customFormat="1" ht="15.75">
      <c r="A13" s="122"/>
      <c r="B13" s="21" t="s">
        <v>3</v>
      </c>
      <c r="C13" s="12">
        <f>D13+E13+F13</f>
        <v>21253.699999999997</v>
      </c>
      <c r="D13" s="12">
        <f>D19+D55+D69+D87+D133+D157+D191+D219+D229+D263+D271</f>
        <v>13194.71</v>
      </c>
      <c r="E13" s="12">
        <f>E19+E55+E69+E87+E133+E157+E191+E219+E229+E263+E271</f>
        <v>8018.99</v>
      </c>
      <c r="F13" s="12">
        <f>F19+F55+F69+F87+F133+F157+F191+F219+F229+F263+F271</f>
        <v>40</v>
      </c>
      <c r="G13" s="22"/>
      <c r="H13" s="23"/>
      <c r="I13" s="22"/>
    </row>
    <row r="14" spans="1:10" s="10" customFormat="1" ht="15.75">
      <c r="A14" s="122"/>
      <c r="B14" s="21" t="s">
        <v>4</v>
      </c>
      <c r="C14" s="12">
        <f>D14+E14+F14</f>
        <v>60831.56</v>
      </c>
      <c r="D14" s="12">
        <f>D20+D56+D70+D88+D134+D158+D192+D220+D230+D272+D396</f>
        <v>57141.56</v>
      </c>
      <c r="E14" s="12">
        <f>E20+E56+E70+E88+E134+E158+E192+E220+E230+E272+E396</f>
        <v>3631</v>
      </c>
      <c r="F14" s="12">
        <f>F20+F56+F70+F88+F134+F158+F192+F220+F230+F272+F396</f>
        <v>59</v>
      </c>
      <c r="G14" s="22"/>
      <c r="H14" s="23"/>
      <c r="I14" s="22"/>
      <c r="J14" s="24"/>
    </row>
    <row r="15" spans="1:9" s="10" customFormat="1" ht="15.75">
      <c r="A15" s="122"/>
      <c r="B15" s="21" t="s">
        <v>5</v>
      </c>
      <c r="C15" s="12">
        <f>D15+E15+F15</f>
        <v>14324</v>
      </c>
      <c r="D15" s="12">
        <f aca="true" t="shared" si="0" ref="D15:F16">D21+D57+D71+D89+D135+D159+D193+D231+D273+D397</f>
        <v>11740</v>
      </c>
      <c r="E15" s="12">
        <f t="shared" si="0"/>
        <v>2500</v>
      </c>
      <c r="F15" s="12">
        <f t="shared" si="0"/>
        <v>84</v>
      </c>
      <c r="G15" s="71"/>
      <c r="H15" s="23"/>
      <c r="I15" s="22"/>
    </row>
    <row r="16" spans="1:9" s="10" customFormat="1" ht="15.75">
      <c r="A16" s="123"/>
      <c r="B16" s="21" t="s">
        <v>6</v>
      </c>
      <c r="C16" s="12">
        <f>D16+E16+F16</f>
        <v>5235</v>
      </c>
      <c r="D16" s="12">
        <f t="shared" si="0"/>
        <v>2649</v>
      </c>
      <c r="E16" s="12">
        <f t="shared" si="0"/>
        <v>2500</v>
      </c>
      <c r="F16" s="12">
        <f t="shared" si="0"/>
        <v>86</v>
      </c>
      <c r="G16" s="22"/>
      <c r="H16" s="23"/>
      <c r="I16" s="22"/>
    </row>
    <row r="17" spans="1:8" s="13" customFormat="1" ht="15.75">
      <c r="A17" s="121" t="s">
        <v>12</v>
      </c>
      <c r="B17" s="21" t="s">
        <v>13</v>
      </c>
      <c r="C17" s="12">
        <f aca="true" t="shared" si="1" ref="C17:C25">D17+E17+F17</f>
        <v>283</v>
      </c>
      <c r="D17" s="12">
        <v>0</v>
      </c>
      <c r="E17" s="12">
        <f>E18+E19+E20+E21+E22</f>
        <v>283</v>
      </c>
      <c r="F17" s="12">
        <v>0</v>
      </c>
      <c r="H17" s="14"/>
    </row>
    <row r="18" spans="1:9" s="13" customFormat="1" ht="15.75">
      <c r="A18" s="122"/>
      <c r="B18" s="21" t="s">
        <v>2</v>
      </c>
      <c r="C18" s="12">
        <f t="shared" si="1"/>
        <v>0</v>
      </c>
      <c r="D18" s="12">
        <v>0</v>
      </c>
      <c r="E18" s="12">
        <f>E24+E30+E36+E42+E48</f>
        <v>0</v>
      </c>
      <c r="F18" s="12">
        <v>0</v>
      </c>
      <c r="H18" s="14"/>
      <c r="I18" s="43"/>
    </row>
    <row r="19" spans="1:8" s="92" customFormat="1" ht="15.75">
      <c r="A19" s="122"/>
      <c r="B19" s="90" t="s">
        <v>3</v>
      </c>
      <c r="C19" s="91">
        <f t="shared" si="1"/>
        <v>0</v>
      </c>
      <c r="D19" s="91">
        <f>D24+D30+D36+D42+D48</f>
        <v>0</v>
      </c>
      <c r="E19" s="91">
        <f>E25+E31+E37+E43+E49</f>
        <v>0</v>
      </c>
      <c r="F19" s="91">
        <v>0</v>
      </c>
      <c r="H19" s="93"/>
    </row>
    <row r="20" spans="1:8" s="13" customFormat="1" ht="15.75">
      <c r="A20" s="122"/>
      <c r="B20" s="21" t="s">
        <v>4</v>
      </c>
      <c r="C20" s="12">
        <f t="shared" si="1"/>
        <v>102</v>
      </c>
      <c r="D20" s="12">
        <v>0</v>
      </c>
      <c r="E20" s="12">
        <f>E26+E32+E38+E44+E50</f>
        <v>102</v>
      </c>
      <c r="F20" s="12">
        <v>0</v>
      </c>
      <c r="H20" s="43"/>
    </row>
    <row r="21" spans="1:10" s="13" customFormat="1" ht="15.75">
      <c r="A21" s="122"/>
      <c r="B21" s="21" t="s">
        <v>5</v>
      </c>
      <c r="C21" s="12">
        <f t="shared" si="1"/>
        <v>85</v>
      </c>
      <c r="D21" s="12">
        <v>0</v>
      </c>
      <c r="E21" s="12">
        <f>E27+E33+E39+E45+E51</f>
        <v>85</v>
      </c>
      <c r="F21" s="12">
        <v>0</v>
      </c>
      <c r="H21" s="14"/>
      <c r="J21" s="43"/>
    </row>
    <row r="22" spans="1:8" s="13" customFormat="1" ht="15.75">
      <c r="A22" s="123"/>
      <c r="B22" s="21" t="s">
        <v>6</v>
      </c>
      <c r="C22" s="12">
        <f t="shared" si="1"/>
        <v>96</v>
      </c>
      <c r="D22" s="12">
        <v>0</v>
      </c>
      <c r="E22" s="12">
        <f>E28+E34+E40+E46+E52</f>
        <v>96</v>
      </c>
      <c r="F22" s="12">
        <v>0</v>
      </c>
      <c r="H22" s="14"/>
    </row>
    <row r="23" spans="1:8" s="13" customFormat="1" ht="47.25">
      <c r="A23" s="15" t="s">
        <v>14</v>
      </c>
      <c r="B23" s="2" t="s">
        <v>15</v>
      </c>
      <c r="C23" s="3">
        <f>C24+C25+C26+C27+C28</f>
        <v>117</v>
      </c>
      <c r="D23" s="3">
        <f>D24+D25+D26+D27+D28</f>
        <v>0</v>
      </c>
      <c r="E23" s="3">
        <f>E24+E25+E26+E27+E28</f>
        <v>78</v>
      </c>
      <c r="F23" s="3">
        <f>F24+F25+F26+F27+F28</f>
        <v>0</v>
      </c>
      <c r="H23" s="14"/>
    </row>
    <row r="24" spans="1:8" s="13" customFormat="1" ht="15.75">
      <c r="A24" s="69"/>
      <c r="B24" s="2" t="s">
        <v>2</v>
      </c>
      <c r="C24" s="3">
        <f t="shared" si="1"/>
        <v>0</v>
      </c>
      <c r="D24" s="3">
        <v>0</v>
      </c>
      <c r="E24" s="3">
        <v>0</v>
      </c>
      <c r="F24" s="3">
        <v>0</v>
      </c>
      <c r="H24" s="14"/>
    </row>
    <row r="25" spans="1:8" s="13" customFormat="1" ht="15.75">
      <c r="A25" s="69"/>
      <c r="B25" s="2" t="s">
        <v>3</v>
      </c>
      <c r="C25" s="3">
        <f t="shared" si="1"/>
        <v>0</v>
      </c>
      <c r="D25" s="3">
        <v>0</v>
      </c>
      <c r="E25" s="3">
        <v>0</v>
      </c>
      <c r="F25" s="3">
        <v>0</v>
      </c>
      <c r="H25" s="14"/>
    </row>
    <row r="26" spans="1:8" s="13" customFormat="1" ht="15.75">
      <c r="A26" s="70"/>
      <c r="B26" s="2" t="s">
        <v>4</v>
      </c>
      <c r="C26" s="3">
        <v>37</v>
      </c>
      <c r="D26" s="3">
        <v>0</v>
      </c>
      <c r="E26" s="3">
        <v>37</v>
      </c>
      <c r="F26" s="3">
        <v>0</v>
      </c>
      <c r="H26" s="14"/>
    </row>
    <row r="27" spans="1:8" s="13" customFormat="1" ht="15.75">
      <c r="A27" s="114"/>
      <c r="B27" s="2" t="s">
        <v>5</v>
      </c>
      <c r="C27" s="3">
        <v>39</v>
      </c>
      <c r="D27" s="3">
        <v>0</v>
      </c>
      <c r="E27" s="3">
        <v>20</v>
      </c>
      <c r="F27" s="3">
        <v>0</v>
      </c>
      <c r="H27" s="14"/>
    </row>
    <row r="28" spans="1:8" s="13" customFormat="1" ht="15.75">
      <c r="A28" s="115"/>
      <c r="B28" s="2" t="s">
        <v>6</v>
      </c>
      <c r="C28" s="3">
        <v>41</v>
      </c>
      <c r="D28" s="3">
        <v>0</v>
      </c>
      <c r="E28" s="3">
        <v>21</v>
      </c>
      <c r="F28" s="3">
        <v>0</v>
      </c>
      <c r="H28" s="14"/>
    </row>
    <row r="29" spans="1:8" s="13" customFormat="1" ht="63">
      <c r="A29" s="114" t="s">
        <v>16</v>
      </c>
      <c r="B29" s="2" t="s">
        <v>18</v>
      </c>
      <c r="C29" s="3">
        <f>C30+C31+C32+C33+C34</f>
        <v>50</v>
      </c>
      <c r="D29" s="3">
        <v>0</v>
      </c>
      <c r="E29" s="3">
        <f>E30+E31+E32+E33+E34</f>
        <v>50</v>
      </c>
      <c r="F29" s="3">
        <v>0</v>
      </c>
      <c r="H29" s="14"/>
    </row>
    <row r="30" spans="1:8" s="13" customFormat="1" ht="15.75">
      <c r="A30" s="119"/>
      <c r="B30" s="2" t="s">
        <v>2</v>
      </c>
      <c r="C30" s="3">
        <v>0</v>
      </c>
      <c r="D30" s="3">
        <v>0</v>
      </c>
      <c r="E30" s="3">
        <v>0</v>
      </c>
      <c r="F30" s="3">
        <v>0</v>
      </c>
      <c r="H30" s="14"/>
    </row>
    <row r="31" spans="1:8" s="13" customFormat="1" ht="15.75">
      <c r="A31" s="119"/>
      <c r="B31" s="2" t="s">
        <v>3</v>
      </c>
      <c r="C31" s="3">
        <f>D31+E31+F31</f>
        <v>0</v>
      </c>
      <c r="D31" s="3">
        <v>0</v>
      </c>
      <c r="E31" s="3">
        <v>0</v>
      </c>
      <c r="F31" s="3">
        <v>0</v>
      </c>
      <c r="H31" s="14"/>
    </row>
    <row r="32" spans="1:8" s="13" customFormat="1" ht="15.75">
      <c r="A32" s="119"/>
      <c r="B32" s="2" t="s">
        <v>4</v>
      </c>
      <c r="C32" s="3">
        <f>D32+E32+F32</f>
        <v>15</v>
      </c>
      <c r="D32" s="3">
        <v>0</v>
      </c>
      <c r="E32" s="3">
        <v>15</v>
      </c>
      <c r="F32" s="3">
        <v>0</v>
      </c>
      <c r="H32" s="14"/>
    </row>
    <row r="33" spans="1:8" s="13" customFormat="1" ht="15.75">
      <c r="A33" s="119"/>
      <c r="B33" s="2" t="s">
        <v>5</v>
      </c>
      <c r="C33" s="3">
        <f>D33+E33+F33</f>
        <v>15</v>
      </c>
      <c r="D33" s="3">
        <v>0</v>
      </c>
      <c r="E33" s="3">
        <v>15</v>
      </c>
      <c r="F33" s="3">
        <v>0</v>
      </c>
      <c r="H33" s="14"/>
    </row>
    <row r="34" spans="1:8" s="13" customFormat="1" ht="15.75">
      <c r="A34" s="115"/>
      <c r="B34" s="2" t="s">
        <v>6</v>
      </c>
      <c r="C34" s="3">
        <f>D34+E34+F34</f>
        <v>20</v>
      </c>
      <c r="D34" s="3">
        <v>0</v>
      </c>
      <c r="E34" s="3">
        <v>20</v>
      </c>
      <c r="F34" s="3">
        <v>0</v>
      </c>
      <c r="H34" s="14"/>
    </row>
    <row r="35" spans="1:8" s="13" customFormat="1" ht="66.75" customHeight="1">
      <c r="A35" s="114" t="s">
        <v>17</v>
      </c>
      <c r="B35" s="20" t="s">
        <v>19</v>
      </c>
      <c r="C35" s="3">
        <f>C36+C37+C38+C39+C40</f>
        <v>50</v>
      </c>
      <c r="D35" s="3">
        <v>0</v>
      </c>
      <c r="E35" s="3">
        <f>E36+E37+E38+E39+E40</f>
        <v>50</v>
      </c>
      <c r="F35" s="3">
        <v>0</v>
      </c>
      <c r="H35" s="14"/>
    </row>
    <row r="36" spans="1:8" s="13" customFormat="1" ht="15.75">
      <c r="A36" s="119"/>
      <c r="B36" s="2" t="s">
        <v>2</v>
      </c>
      <c r="C36" s="3">
        <f aca="true" t="shared" si="2" ref="C36:C64">D36+E36+F36</f>
        <v>0</v>
      </c>
      <c r="D36" s="3">
        <v>0</v>
      </c>
      <c r="E36" s="3">
        <v>0</v>
      </c>
      <c r="F36" s="3">
        <v>0</v>
      </c>
      <c r="H36" s="14"/>
    </row>
    <row r="37" spans="1:8" s="13" customFormat="1" ht="15.75">
      <c r="A37" s="119"/>
      <c r="B37" s="2" t="s">
        <v>3</v>
      </c>
      <c r="C37" s="3">
        <f t="shared" si="2"/>
        <v>0</v>
      </c>
      <c r="D37" s="3">
        <v>0</v>
      </c>
      <c r="E37" s="3">
        <v>0</v>
      </c>
      <c r="F37" s="3">
        <v>0</v>
      </c>
      <c r="H37" s="14"/>
    </row>
    <row r="38" spans="1:8" s="13" customFormat="1" ht="15.75">
      <c r="A38" s="119"/>
      <c r="B38" s="2" t="s">
        <v>4</v>
      </c>
      <c r="C38" s="3">
        <f t="shared" si="2"/>
        <v>10</v>
      </c>
      <c r="D38" s="3">
        <v>0</v>
      </c>
      <c r="E38" s="3">
        <v>10</v>
      </c>
      <c r="F38" s="3">
        <v>0</v>
      </c>
      <c r="H38" s="14"/>
    </row>
    <row r="39" spans="1:8" s="13" customFormat="1" ht="15.75">
      <c r="A39" s="119"/>
      <c r="B39" s="2" t="s">
        <v>5</v>
      </c>
      <c r="C39" s="3">
        <f t="shared" si="2"/>
        <v>20</v>
      </c>
      <c r="D39" s="3">
        <v>0</v>
      </c>
      <c r="E39" s="3">
        <v>20</v>
      </c>
      <c r="F39" s="3">
        <v>0</v>
      </c>
      <c r="H39" s="14"/>
    </row>
    <row r="40" spans="1:8" s="13" customFormat="1" ht="15.75">
      <c r="A40" s="115"/>
      <c r="B40" s="2" t="s">
        <v>6</v>
      </c>
      <c r="C40" s="3">
        <f t="shared" si="2"/>
        <v>20</v>
      </c>
      <c r="D40" s="3">
        <v>0</v>
      </c>
      <c r="E40" s="3">
        <v>20</v>
      </c>
      <c r="F40" s="3">
        <v>0</v>
      </c>
      <c r="H40" s="14"/>
    </row>
    <row r="41" spans="1:8" s="13" customFormat="1" ht="58.5" customHeight="1">
      <c r="A41" s="114" t="s">
        <v>20</v>
      </c>
      <c r="B41" s="9" t="s">
        <v>21</v>
      </c>
      <c r="C41" s="3">
        <f t="shared" si="2"/>
        <v>60</v>
      </c>
      <c r="D41" s="3">
        <f>D42+D43+D44+D45+D46</f>
        <v>0</v>
      </c>
      <c r="E41" s="3">
        <f>E42+E43+E44+E45+E46</f>
        <v>60</v>
      </c>
      <c r="F41" s="3">
        <f>F42+F43+F44+F45+F46</f>
        <v>0</v>
      </c>
      <c r="H41" s="14"/>
    </row>
    <row r="42" spans="1:8" s="13" customFormat="1" ht="15.75">
      <c r="A42" s="119"/>
      <c r="B42" s="2" t="s">
        <v>2</v>
      </c>
      <c r="C42" s="3">
        <f t="shared" si="2"/>
        <v>0</v>
      </c>
      <c r="D42" s="3">
        <v>0</v>
      </c>
      <c r="E42" s="3">
        <v>0</v>
      </c>
      <c r="F42" s="3">
        <v>0</v>
      </c>
      <c r="H42" s="14"/>
    </row>
    <row r="43" spans="1:8" s="13" customFormat="1" ht="15.75">
      <c r="A43" s="119"/>
      <c r="B43" s="2" t="s">
        <v>3</v>
      </c>
      <c r="C43" s="3">
        <f t="shared" si="2"/>
        <v>0</v>
      </c>
      <c r="D43" s="3">
        <v>0</v>
      </c>
      <c r="E43" s="3">
        <v>0</v>
      </c>
      <c r="F43" s="3">
        <v>0</v>
      </c>
      <c r="H43" s="14"/>
    </row>
    <row r="44" spans="1:8" s="13" customFormat="1" ht="15.75">
      <c r="A44" s="119"/>
      <c r="B44" s="2" t="s">
        <v>4</v>
      </c>
      <c r="C44" s="3">
        <f t="shared" si="2"/>
        <v>25</v>
      </c>
      <c r="D44" s="3">
        <v>0</v>
      </c>
      <c r="E44" s="3">
        <v>25</v>
      </c>
      <c r="F44" s="3">
        <v>0</v>
      </c>
      <c r="H44" s="14"/>
    </row>
    <row r="45" spans="1:8" s="13" customFormat="1" ht="15.75">
      <c r="A45" s="119"/>
      <c r="B45" s="2" t="s">
        <v>5</v>
      </c>
      <c r="C45" s="3">
        <f t="shared" si="2"/>
        <v>15</v>
      </c>
      <c r="D45" s="3">
        <v>0</v>
      </c>
      <c r="E45" s="3">
        <v>15</v>
      </c>
      <c r="F45" s="3">
        <v>0</v>
      </c>
      <c r="H45" s="14"/>
    </row>
    <row r="46" spans="1:8" s="13" customFormat="1" ht="15.75">
      <c r="A46" s="115"/>
      <c r="B46" s="2" t="s">
        <v>6</v>
      </c>
      <c r="C46" s="3">
        <f t="shared" si="2"/>
        <v>20</v>
      </c>
      <c r="D46" s="3">
        <v>0</v>
      </c>
      <c r="E46" s="3">
        <v>20</v>
      </c>
      <c r="F46" s="3">
        <v>0</v>
      </c>
      <c r="H46" s="14"/>
    </row>
    <row r="47" spans="1:8" s="13" customFormat="1" ht="31.5" customHeight="1">
      <c r="A47" s="44" t="s">
        <v>22</v>
      </c>
      <c r="B47" s="9" t="s">
        <v>23</v>
      </c>
      <c r="C47" s="3">
        <f t="shared" si="2"/>
        <v>45</v>
      </c>
      <c r="D47" s="3">
        <f>D48+D49+D50+D51+D52</f>
        <v>0</v>
      </c>
      <c r="E47" s="3">
        <f>E48+E49+E50+E51+E52</f>
        <v>45</v>
      </c>
      <c r="F47" s="3">
        <f>F48+F49+F50+F51+F52</f>
        <v>0</v>
      </c>
      <c r="H47" s="14"/>
    </row>
    <row r="48" spans="1:8" s="13" customFormat="1" ht="15.75">
      <c r="A48" s="114"/>
      <c r="B48" s="2" t="s">
        <v>2</v>
      </c>
      <c r="C48" s="3">
        <f t="shared" si="2"/>
        <v>0</v>
      </c>
      <c r="D48" s="3">
        <v>0</v>
      </c>
      <c r="E48" s="3">
        <v>0</v>
      </c>
      <c r="F48" s="3">
        <v>0</v>
      </c>
      <c r="H48" s="14"/>
    </row>
    <row r="49" spans="1:8" s="13" customFormat="1" ht="15.75">
      <c r="A49" s="119"/>
      <c r="B49" s="2" t="s">
        <v>3</v>
      </c>
      <c r="C49" s="3">
        <f t="shared" si="2"/>
        <v>0</v>
      </c>
      <c r="D49" s="3">
        <v>0</v>
      </c>
      <c r="E49" s="3">
        <v>0</v>
      </c>
      <c r="F49" s="3">
        <v>0</v>
      </c>
      <c r="H49" s="14"/>
    </row>
    <row r="50" spans="1:8" s="13" customFormat="1" ht="15.75">
      <c r="A50" s="119"/>
      <c r="B50" s="2" t="s">
        <v>4</v>
      </c>
      <c r="C50" s="3">
        <f t="shared" si="2"/>
        <v>15</v>
      </c>
      <c r="D50" s="3">
        <v>0</v>
      </c>
      <c r="E50" s="3">
        <v>15</v>
      </c>
      <c r="F50" s="3">
        <v>0</v>
      </c>
      <c r="H50" s="14"/>
    </row>
    <row r="51" spans="1:8" s="13" customFormat="1" ht="15.75">
      <c r="A51" s="119"/>
      <c r="B51" s="2" t="s">
        <v>5</v>
      </c>
      <c r="C51" s="3">
        <f t="shared" si="2"/>
        <v>15</v>
      </c>
      <c r="D51" s="3">
        <v>0</v>
      </c>
      <c r="E51" s="3">
        <v>15</v>
      </c>
      <c r="F51" s="3">
        <v>0</v>
      </c>
      <c r="H51" s="14"/>
    </row>
    <row r="52" spans="1:8" s="13" customFormat="1" ht="15.75">
      <c r="A52" s="115"/>
      <c r="B52" s="2" t="s">
        <v>6</v>
      </c>
      <c r="C52" s="3">
        <f t="shared" si="2"/>
        <v>15</v>
      </c>
      <c r="D52" s="3">
        <v>0</v>
      </c>
      <c r="E52" s="3">
        <v>15</v>
      </c>
      <c r="F52" s="3">
        <v>0</v>
      </c>
      <c r="H52" s="14"/>
    </row>
    <row r="53" spans="1:8" s="10" customFormat="1" ht="47.25">
      <c r="A53" s="121">
        <v>2</v>
      </c>
      <c r="B53" s="45" t="s">
        <v>24</v>
      </c>
      <c r="C53" s="12">
        <f t="shared" si="2"/>
        <v>99</v>
      </c>
      <c r="D53" s="12">
        <v>0</v>
      </c>
      <c r="E53" s="12">
        <f>E54+E55+E56+E57+E58</f>
        <v>57</v>
      </c>
      <c r="F53" s="12">
        <f>F54+F55+F56+F57+F58</f>
        <v>42</v>
      </c>
      <c r="H53" s="24"/>
    </row>
    <row r="54" spans="1:8" s="10" customFormat="1" ht="15.75">
      <c r="A54" s="122"/>
      <c r="B54" s="21" t="s">
        <v>2</v>
      </c>
      <c r="C54" s="12">
        <f>C60</f>
        <v>0</v>
      </c>
      <c r="D54" s="12">
        <f>D60</f>
        <v>0</v>
      </c>
      <c r="E54" s="12">
        <f>E60</f>
        <v>0</v>
      </c>
      <c r="F54" s="12">
        <f>F60</f>
        <v>0</v>
      </c>
      <c r="H54" s="11"/>
    </row>
    <row r="55" spans="1:8" s="94" customFormat="1" ht="15.75">
      <c r="A55" s="122"/>
      <c r="B55" s="90" t="s">
        <v>3</v>
      </c>
      <c r="C55" s="91">
        <f>C61+C66</f>
        <v>0</v>
      </c>
      <c r="D55" s="91">
        <f>D61+D66</f>
        <v>0</v>
      </c>
      <c r="E55" s="91">
        <f>E61+E66</f>
        <v>0</v>
      </c>
      <c r="F55" s="91">
        <f>F61+F66</f>
        <v>0</v>
      </c>
      <c r="H55" s="95"/>
    </row>
    <row r="56" spans="1:8" s="10" customFormat="1" ht="15.75">
      <c r="A56" s="122"/>
      <c r="B56" s="21" t="s">
        <v>4</v>
      </c>
      <c r="C56" s="12">
        <f aca="true" t="shared" si="3" ref="C56:F57">C62</f>
        <v>27</v>
      </c>
      <c r="D56" s="12">
        <f t="shared" si="3"/>
        <v>0</v>
      </c>
      <c r="E56" s="12">
        <f t="shared" si="3"/>
        <v>15</v>
      </c>
      <c r="F56" s="12">
        <f t="shared" si="3"/>
        <v>12</v>
      </c>
      <c r="H56" s="11"/>
    </row>
    <row r="57" spans="1:8" s="10" customFormat="1" ht="15.75">
      <c r="A57" s="122"/>
      <c r="B57" s="21" t="s">
        <v>5</v>
      </c>
      <c r="C57" s="12">
        <f t="shared" si="3"/>
        <v>34</v>
      </c>
      <c r="D57" s="12">
        <f t="shared" si="3"/>
        <v>0</v>
      </c>
      <c r="E57" s="12">
        <v>20</v>
      </c>
      <c r="F57" s="12">
        <f t="shared" si="3"/>
        <v>14</v>
      </c>
      <c r="H57" s="11"/>
    </row>
    <row r="58" spans="1:8" s="10" customFormat="1" ht="15.75">
      <c r="A58" s="123"/>
      <c r="B58" s="21" t="s">
        <v>6</v>
      </c>
      <c r="C58" s="12">
        <f>C64</f>
        <v>38</v>
      </c>
      <c r="D58" s="12">
        <v>0</v>
      </c>
      <c r="E58" s="12">
        <v>22</v>
      </c>
      <c r="F58" s="12">
        <f>F64</f>
        <v>16</v>
      </c>
      <c r="H58" s="11"/>
    </row>
    <row r="59" spans="1:8" s="13" customFormat="1" ht="63">
      <c r="A59" s="114" t="s">
        <v>26</v>
      </c>
      <c r="B59" s="9" t="s">
        <v>25</v>
      </c>
      <c r="C59" s="3">
        <f t="shared" si="2"/>
        <v>99</v>
      </c>
      <c r="D59" s="3">
        <v>0</v>
      </c>
      <c r="E59" s="3">
        <f>E60+E62+E61+E63+E64</f>
        <v>57</v>
      </c>
      <c r="F59" s="3">
        <f>F60+F62+F61+F63+F64</f>
        <v>42</v>
      </c>
      <c r="H59" s="14"/>
    </row>
    <row r="60" spans="1:8" s="13" customFormat="1" ht="15.75">
      <c r="A60" s="119"/>
      <c r="B60" s="2" t="s">
        <v>2</v>
      </c>
      <c r="C60" s="3">
        <f t="shared" si="2"/>
        <v>0</v>
      </c>
      <c r="D60" s="3">
        <v>0</v>
      </c>
      <c r="E60" s="3">
        <v>0</v>
      </c>
      <c r="F60" s="3">
        <v>0</v>
      </c>
      <c r="H60" s="14"/>
    </row>
    <row r="61" spans="1:8" s="13" customFormat="1" ht="15.75">
      <c r="A61" s="119"/>
      <c r="B61" s="2" t="s">
        <v>3</v>
      </c>
      <c r="C61" s="3">
        <f t="shared" si="2"/>
        <v>0</v>
      </c>
      <c r="D61" s="3">
        <v>0</v>
      </c>
      <c r="E61" s="3">
        <v>0</v>
      </c>
      <c r="F61" s="3">
        <v>0</v>
      </c>
      <c r="H61" s="14"/>
    </row>
    <row r="62" spans="1:8" s="13" customFormat="1" ht="15.75">
      <c r="A62" s="119"/>
      <c r="B62" s="2" t="s">
        <v>4</v>
      </c>
      <c r="C62" s="3">
        <f t="shared" si="2"/>
        <v>27</v>
      </c>
      <c r="D62" s="3">
        <v>0</v>
      </c>
      <c r="E62" s="3">
        <v>15</v>
      </c>
      <c r="F62" s="3">
        <v>12</v>
      </c>
      <c r="H62" s="46"/>
    </row>
    <row r="63" spans="1:8" s="13" customFormat="1" ht="15.75">
      <c r="A63" s="119"/>
      <c r="B63" s="2" t="s">
        <v>5</v>
      </c>
      <c r="C63" s="3">
        <f t="shared" si="2"/>
        <v>34</v>
      </c>
      <c r="D63" s="3">
        <v>0</v>
      </c>
      <c r="E63" s="3">
        <v>20</v>
      </c>
      <c r="F63" s="3">
        <v>14</v>
      </c>
      <c r="H63" s="14"/>
    </row>
    <row r="64" spans="1:8" s="13" customFormat="1" ht="15.75">
      <c r="A64" s="115"/>
      <c r="B64" s="2" t="s">
        <v>6</v>
      </c>
      <c r="C64" s="3">
        <f t="shared" si="2"/>
        <v>38</v>
      </c>
      <c r="D64" s="3">
        <v>0</v>
      </c>
      <c r="E64" s="3">
        <v>22</v>
      </c>
      <c r="F64" s="3">
        <v>16</v>
      </c>
      <c r="H64" s="14"/>
    </row>
    <row r="65" spans="1:8" s="13" customFormat="1" ht="51" customHeight="1">
      <c r="A65" s="125" t="s">
        <v>27</v>
      </c>
      <c r="B65" s="9" t="s">
        <v>28</v>
      </c>
      <c r="C65" s="3">
        <f>D65+E65+F65</f>
        <v>0</v>
      </c>
      <c r="D65" s="3">
        <v>0</v>
      </c>
      <c r="E65" s="3">
        <v>0</v>
      </c>
      <c r="F65" s="3">
        <v>0</v>
      </c>
      <c r="H65" s="14"/>
    </row>
    <row r="66" spans="1:8" s="13" customFormat="1" ht="15.75">
      <c r="A66" s="126"/>
      <c r="B66" s="2" t="s">
        <v>3</v>
      </c>
      <c r="C66" s="3">
        <f>D66+E66+F66</f>
        <v>0</v>
      </c>
      <c r="D66" s="3">
        <v>0</v>
      </c>
      <c r="E66" s="3">
        <v>0</v>
      </c>
      <c r="F66" s="3">
        <v>0</v>
      </c>
      <c r="H66" s="14"/>
    </row>
    <row r="67" spans="1:8" s="10" customFormat="1" ht="47.25">
      <c r="A67" s="121">
        <v>3</v>
      </c>
      <c r="B67" s="47" t="s">
        <v>29</v>
      </c>
      <c r="C67" s="12">
        <f aca="true" t="shared" si="4" ref="C67:C90">D67+E67+F67</f>
        <v>289</v>
      </c>
      <c r="D67" s="12">
        <f>D68+D69+D70+D71+D72</f>
        <v>0</v>
      </c>
      <c r="E67" s="12">
        <f>E68+E69+E70+E71+E72</f>
        <v>117</v>
      </c>
      <c r="F67" s="12">
        <f>F68+F69+F70+F71+F72</f>
        <v>172</v>
      </c>
      <c r="H67" s="11"/>
    </row>
    <row r="68" spans="1:8" s="10" customFormat="1" ht="15.75">
      <c r="A68" s="122"/>
      <c r="B68" s="21" t="s">
        <v>2</v>
      </c>
      <c r="C68" s="12">
        <f t="shared" si="4"/>
        <v>0</v>
      </c>
      <c r="D68" s="12">
        <v>0</v>
      </c>
      <c r="E68" s="12">
        <f aca="true" t="shared" si="5" ref="E68:F72">E74+E80</f>
        <v>0</v>
      </c>
      <c r="F68" s="12">
        <f t="shared" si="5"/>
        <v>0</v>
      </c>
      <c r="H68" s="11"/>
    </row>
    <row r="69" spans="1:8" s="86" customFormat="1" ht="15.75">
      <c r="A69" s="123"/>
      <c r="B69" s="96" t="s">
        <v>3</v>
      </c>
      <c r="C69" s="97">
        <f t="shared" si="4"/>
        <v>30</v>
      </c>
      <c r="D69" s="97">
        <v>0</v>
      </c>
      <c r="E69" s="97">
        <f t="shared" si="5"/>
        <v>0</v>
      </c>
      <c r="F69" s="97">
        <f t="shared" si="5"/>
        <v>30</v>
      </c>
      <c r="H69" s="87"/>
    </row>
    <row r="70" spans="1:8" s="10" customFormat="1" ht="15.75">
      <c r="A70" s="121"/>
      <c r="B70" s="21" t="s">
        <v>4</v>
      </c>
      <c r="C70" s="12">
        <f t="shared" si="4"/>
        <v>62</v>
      </c>
      <c r="D70" s="12">
        <v>0</v>
      </c>
      <c r="E70" s="12">
        <f t="shared" si="5"/>
        <v>25</v>
      </c>
      <c r="F70" s="12">
        <f t="shared" si="5"/>
        <v>37</v>
      </c>
      <c r="H70" s="11"/>
    </row>
    <row r="71" spans="1:8" s="10" customFormat="1" ht="15.75">
      <c r="A71" s="122"/>
      <c r="B71" s="21" t="s">
        <v>5</v>
      </c>
      <c r="C71" s="12">
        <f t="shared" si="4"/>
        <v>85</v>
      </c>
      <c r="D71" s="12">
        <v>0</v>
      </c>
      <c r="E71" s="12">
        <f t="shared" si="5"/>
        <v>40</v>
      </c>
      <c r="F71" s="12">
        <f t="shared" si="5"/>
        <v>45</v>
      </c>
      <c r="H71" s="11"/>
    </row>
    <row r="72" spans="1:8" s="10" customFormat="1" ht="15.75">
      <c r="A72" s="123"/>
      <c r="B72" s="21" t="s">
        <v>6</v>
      </c>
      <c r="C72" s="12">
        <f t="shared" si="4"/>
        <v>112</v>
      </c>
      <c r="D72" s="12">
        <v>0</v>
      </c>
      <c r="E72" s="12">
        <f t="shared" si="5"/>
        <v>52</v>
      </c>
      <c r="F72" s="12">
        <f t="shared" si="5"/>
        <v>60</v>
      </c>
      <c r="H72" s="11"/>
    </row>
    <row r="73" spans="1:8" s="13" customFormat="1" ht="31.5">
      <c r="A73" s="114" t="s">
        <v>31</v>
      </c>
      <c r="B73" s="7" t="s">
        <v>30</v>
      </c>
      <c r="C73" s="3">
        <f t="shared" si="4"/>
        <v>109</v>
      </c>
      <c r="D73" s="3">
        <v>0</v>
      </c>
      <c r="E73" s="3">
        <f>E74+E75+E76+E77+E78</f>
        <v>52</v>
      </c>
      <c r="F73" s="3">
        <f>F74+F75+F76+F77+F78</f>
        <v>57</v>
      </c>
      <c r="H73" s="14"/>
    </row>
    <row r="74" spans="1:8" s="13" customFormat="1" ht="15.75">
      <c r="A74" s="119"/>
      <c r="B74" s="2" t="s">
        <v>2</v>
      </c>
      <c r="C74" s="3">
        <f t="shared" si="4"/>
        <v>0</v>
      </c>
      <c r="D74" s="3">
        <v>0</v>
      </c>
      <c r="E74" s="3">
        <v>0</v>
      </c>
      <c r="F74" s="3">
        <v>0</v>
      </c>
      <c r="H74" s="14"/>
    </row>
    <row r="75" spans="1:8" s="13" customFormat="1" ht="15.75">
      <c r="A75" s="119"/>
      <c r="B75" s="2" t="s">
        <v>3</v>
      </c>
      <c r="C75" s="3">
        <f t="shared" si="4"/>
        <v>10</v>
      </c>
      <c r="D75" s="3">
        <v>0</v>
      </c>
      <c r="E75" s="3">
        <v>0</v>
      </c>
      <c r="F75" s="3">
        <v>10</v>
      </c>
      <c r="H75" s="14"/>
    </row>
    <row r="76" spans="1:8" s="13" customFormat="1" ht="15.75">
      <c r="A76" s="119"/>
      <c r="B76" s="2" t="s">
        <v>4</v>
      </c>
      <c r="C76" s="3">
        <f t="shared" si="4"/>
        <v>22</v>
      </c>
      <c r="D76" s="3">
        <v>0</v>
      </c>
      <c r="E76" s="3">
        <v>10</v>
      </c>
      <c r="F76" s="3">
        <v>12</v>
      </c>
      <c r="H76" s="14"/>
    </row>
    <row r="77" spans="1:8" s="13" customFormat="1" ht="15.75">
      <c r="A77" s="119"/>
      <c r="B77" s="2" t="s">
        <v>5</v>
      </c>
      <c r="C77" s="3">
        <f t="shared" si="4"/>
        <v>35</v>
      </c>
      <c r="D77" s="3">
        <v>0</v>
      </c>
      <c r="E77" s="3">
        <v>20</v>
      </c>
      <c r="F77" s="3">
        <v>15</v>
      </c>
      <c r="H77" s="14"/>
    </row>
    <row r="78" spans="1:8" s="13" customFormat="1" ht="15.75">
      <c r="A78" s="115"/>
      <c r="B78" s="2" t="s">
        <v>6</v>
      </c>
      <c r="C78" s="3">
        <f t="shared" si="4"/>
        <v>42</v>
      </c>
      <c r="D78" s="3">
        <v>0</v>
      </c>
      <c r="E78" s="3">
        <v>22</v>
      </c>
      <c r="F78" s="3">
        <v>20</v>
      </c>
      <c r="H78" s="14"/>
    </row>
    <row r="79" spans="1:8" s="13" customFormat="1" ht="55.5" customHeight="1">
      <c r="A79" s="114" t="s">
        <v>32</v>
      </c>
      <c r="B79" s="7" t="s">
        <v>33</v>
      </c>
      <c r="C79" s="3">
        <f t="shared" si="4"/>
        <v>180</v>
      </c>
      <c r="D79" s="3">
        <v>0</v>
      </c>
      <c r="E79" s="3">
        <f>E80+E81+E82+E83+E84</f>
        <v>65</v>
      </c>
      <c r="F79" s="3">
        <f>F80+F81+F82+F83+F84</f>
        <v>115</v>
      </c>
      <c r="H79" s="14"/>
    </row>
    <row r="80" spans="1:8" s="13" customFormat="1" ht="15.75">
      <c r="A80" s="119"/>
      <c r="B80" s="2" t="s">
        <v>2</v>
      </c>
      <c r="C80" s="3">
        <f t="shared" si="4"/>
        <v>0</v>
      </c>
      <c r="D80" s="3">
        <v>0</v>
      </c>
      <c r="E80" s="3">
        <v>0</v>
      </c>
      <c r="F80" s="3">
        <v>0</v>
      </c>
      <c r="H80" s="14"/>
    </row>
    <row r="81" spans="1:8" s="13" customFormat="1" ht="15.75">
      <c r="A81" s="119"/>
      <c r="B81" s="2" t="s">
        <v>3</v>
      </c>
      <c r="C81" s="3">
        <f t="shared" si="4"/>
        <v>20</v>
      </c>
      <c r="D81" s="3">
        <v>0</v>
      </c>
      <c r="E81" s="3">
        <v>0</v>
      </c>
      <c r="F81" s="3">
        <v>20</v>
      </c>
      <c r="H81" s="14"/>
    </row>
    <row r="82" spans="1:8" s="13" customFormat="1" ht="15.75">
      <c r="A82" s="119"/>
      <c r="B82" s="2" t="s">
        <v>4</v>
      </c>
      <c r="C82" s="3">
        <f t="shared" si="4"/>
        <v>40</v>
      </c>
      <c r="D82" s="3">
        <v>0</v>
      </c>
      <c r="E82" s="3">
        <v>15</v>
      </c>
      <c r="F82" s="3">
        <v>25</v>
      </c>
      <c r="H82" s="43"/>
    </row>
    <row r="83" spans="1:8" s="13" customFormat="1" ht="15.75">
      <c r="A83" s="119"/>
      <c r="B83" s="2" t="s">
        <v>5</v>
      </c>
      <c r="C83" s="3">
        <f t="shared" si="4"/>
        <v>50</v>
      </c>
      <c r="D83" s="3">
        <v>0</v>
      </c>
      <c r="E83" s="3">
        <v>20</v>
      </c>
      <c r="F83" s="3">
        <v>30</v>
      </c>
      <c r="H83" s="14"/>
    </row>
    <row r="84" spans="1:8" s="13" customFormat="1" ht="15.75">
      <c r="A84" s="115"/>
      <c r="B84" s="2" t="s">
        <v>6</v>
      </c>
      <c r="C84" s="3">
        <f t="shared" si="4"/>
        <v>70</v>
      </c>
      <c r="D84" s="3">
        <v>0</v>
      </c>
      <c r="E84" s="3">
        <v>30</v>
      </c>
      <c r="F84" s="3">
        <v>40</v>
      </c>
      <c r="H84" s="14"/>
    </row>
    <row r="85" spans="1:8" s="10" customFormat="1" ht="15.75">
      <c r="A85" s="121">
        <v>4</v>
      </c>
      <c r="B85" s="48" t="s">
        <v>34</v>
      </c>
      <c r="C85" s="12">
        <f>D85+E85+F85</f>
        <v>1558.5</v>
      </c>
      <c r="D85" s="12">
        <f>D86+D87+D88+D89+D90</f>
        <v>347.7</v>
      </c>
      <c r="E85" s="12">
        <f>E86+E87+E88+E89+E90</f>
        <v>1195.8</v>
      </c>
      <c r="F85" s="12">
        <f>F86+F87+F88+F89+F90</f>
        <v>15</v>
      </c>
      <c r="H85" s="11"/>
    </row>
    <row r="86" spans="1:8" s="10" customFormat="1" ht="15.75">
      <c r="A86" s="122"/>
      <c r="B86" s="21" t="s">
        <v>2</v>
      </c>
      <c r="C86" s="12">
        <f>C94+C109+C115+C121+C127</f>
        <v>150</v>
      </c>
      <c r="D86" s="12">
        <f>D94+D109+D115+D121+D127</f>
        <v>150</v>
      </c>
      <c r="E86" s="12">
        <f>E94+E109+E115+E121+E127</f>
        <v>0</v>
      </c>
      <c r="F86" s="12">
        <f>F94+F109+F115+F121+F127</f>
        <v>0</v>
      </c>
      <c r="H86" s="11"/>
    </row>
    <row r="87" spans="1:8" s="86" customFormat="1" ht="15.75">
      <c r="A87" s="122"/>
      <c r="B87" s="96" t="s">
        <v>3</v>
      </c>
      <c r="C87" s="97">
        <f>C95+C100+C110+C116+C122+C128+C130</f>
        <v>973.5</v>
      </c>
      <c r="D87" s="97">
        <f>D95+D100+D110+D116+D122+D128+D130</f>
        <v>197.7</v>
      </c>
      <c r="E87" s="97">
        <f>E95+E100+E110+E116+E122+E128+E130</f>
        <v>775.8</v>
      </c>
      <c r="F87" s="97">
        <f>F95+F100+F110+F116+F122+F128+F130</f>
        <v>0</v>
      </c>
      <c r="H87" s="98"/>
    </row>
    <row r="88" spans="1:8" s="10" customFormat="1" ht="15.75">
      <c r="A88" s="122"/>
      <c r="B88" s="21" t="s">
        <v>4</v>
      </c>
      <c r="C88" s="12">
        <f t="shared" si="4"/>
        <v>110</v>
      </c>
      <c r="D88" s="12">
        <f>D92+D96+D111+D117+D123</f>
        <v>0</v>
      </c>
      <c r="E88" s="12">
        <f>E92+E96+E111+E117+E123</f>
        <v>110</v>
      </c>
      <c r="F88" s="12">
        <f>F92+F96+F111+F117+F123</f>
        <v>0</v>
      </c>
      <c r="H88" s="11"/>
    </row>
    <row r="89" spans="1:8" s="10" customFormat="1" ht="15.75">
      <c r="A89" s="122"/>
      <c r="B89" s="21" t="s">
        <v>5</v>
      </c>
      <c r="C89" s="12">
        <f t="shared" si="4"/>
        <v>175</v>
      </c>
      <c r="D89" s="12">
        <f>D97+D101+D106+D112+D118+D124</f>
        <v>0</v>
      </c>
      <c r="E89" s="12">
        <f>E97+E101+E106+E112+E118+E124</f>
        <v>160</v>
      </c>
      <c r="F89" s="12">
        <f>F97+F101+F106+F112+F118+F124</f>
        <v>15</v>
      </c>
      <c r="H89" s="24"/>
    </row>
    <row r="90" spans="1:8" s="10" customFormat="1" ht="15.75">
      <c r="A90" s="123"/>
      <c r="B90" s="21" t="s">
        <v>6</v>
      </c>
      <c r="C90" s="12">
        <f t="shared" si="4"/>
        <v>150</v>
      </c>
      <c r="D90" s="12">
        <f>D98+D107+D113+D119+D125</f>
        <v>0</v>
      </c>
      <c r="E90" s="12">
        <f>E98+E107+E113+E119+E125</f>
        <v>150</v>
      </c>
      <c r="F90" s="12">
        <f>F98+F107+F113+F119+F125</f>
        <v>0</v>
      </c>
      <c r="H90" s="11"/>
    </row>
    <row r="91" spans="1:8" s="13" customFormat="1" ht="39.75" customHeight="1">
      <c r="A91" s="114" t="s">
        <v>35</v>
      </c>
      <c r="B91" s="7" t="s">
        <v>36</v>
      </c>
      <c r="C91" s="3">
        <v>80</v>
      </c>
      <c r="D91" s="3">
        <v>0</v>
      </c>
      <c r="E91" s="3">
        <v>80</v>
      </c>
      <c r="F91" s="3">
        <v>0</v>
      </c>
      <c r="H91" s="14"/>
    </row>
    <row r="92" spans="1:8" s="13" customFormat="1" ht="15.75">
      <c r="A92" s="115"/>
      <c r="B92" s="2" t="s">
        <v>4</v>
      </c>
      <c r="C92" s="3">
        <v>80</v>
      </c>
      <c r="D92" s="3">
        <v>0</v>
      </c>
      <c r="E92" s="3">
        <v>20</v>
      </c>
      <c r="F92" s="3">
        <v>0</v>
      </c>
      <c r="H92" s="14"/>
    </row>
    <row r="93" spans="1:8" s="13" customFormat="1" ht="94.5">
      <c r="A93" s="114" t="s">
        <v>38</v>
      </c>
      <c r="B93" s="20" t="s">
        <v>37</v>
      </c>
      <c r="C93" s="3">
        <f aca="true" t="shared" si="6" ref="C93:C101">D93+E93+F93</f>
        <v>50</v>
      </c>
      <c r="D93" s="3">
        <v>0</v>
      </c>
      <c r="E93" s="3">
        <f>E94+E95+E96+E97+E98</f>
        <v>50</v>
      </c>
      <c r="F93" s="3">
        <v>0</v>
      </c>
      <c r="H93" s="14"/>
    </row>
    <row r="94" spans="1:8" s="13" customFormat="1" ht="15.75">
      <c r="A94" s="119"/>
      <c r="B94" s="2" t="s">
        <v>2</v>
      </c>
      <c r="C94" s="3">
        <f t="shared" si="6"/>
        <v>0</v>
      </c>
      <c r="D94" s="3">
        <v>0</v>
      </c>
      <c r="E94" s="3">
        <v>0</v>
      </c>
      <c r="F94" s="3">
        <v>0</v>
      </c>
      <c r="H94" s="14"/>
    </row>
    <row r="95" spans="1:8" s="13" customFormat="1" ht="15.75">
      <c r="A95" s="119"/>
      <c r="B95" s="2" t="s">
        <v>3</v>
      </c>
      <c r="C95" s="3">
        <f t="shared" si="6"/>
        <v>0</v>
      </c>
      <c r="D95" s="3">
        <v>0</v>
      </c>
      <c r="E95" s="3">
        <v>0</v>
      </c>
      <c r="F95" s="3">
        <v>0</v>
      </c>
      <c r="H95" s="14"/>
    </row>
    <row r="96" spans="1:8" s="13" customFormat="1" ht="15.75">
      <c r="A96" s="119"/>
      <c r="B96" s="2" t="s">
        <v>4</v>
      </c>
      <c r="C96" s="3">
        <f t="shared" si="6"/>
        <v>10</v>
      </c>
      <c r="D96" s="3">
        <v>0</v>
      </c>
      <c r="E96" s="3">
        <v>10</v>
      </c>
      <c r="F96" s="3">
        <v>0</v>
      </c>
      <c r="H96" s="14"/>
    </row>
    <row r="97" spans="1:8" s="13" customFormat="1" ht="15.75">
      <c r="A97" s="119"/>
      <c r="B97" s="2" t="s">
        <v>5</v>
      </c>
      <c r="C97" s="3">
        <f t="shared" si="6"/>
        <v>20</v>
      </c>
      <c r="D97" s="3">
        <f>+D101+D106+D112+D118+D124</f>
        <v>0</v>
      </c>
      <c r="E97" s="3">
        <v>20</v>
      </c>
      <c r="F97" s="3">
        <v>0</v>
      </c>
      <c r="H97" s="14"/>
    </row>
    <row r="98" spans="1:8" s="13" customFormat="1" ht="15.75">
      <c r="A98" s="115"/>
      <c r="B98" s="2" t="s">
        <v>6</v>
      </c>
      <c r="C98" s="3">
        <f t="shared" si="6"/>
        <v>20</v>
      </c>
      <c r="D98" s="3">
        <v>0</v>
      </c>
      <c r="E98" s="3">
        <v>20</v>
      </c>
      <c r="F98" s="3">
        <v>0</v>
      </c>
      <c r="H98" s="14"/>
    </row>
    <row r="99" spans="1:8" s="13" customFormat="1" ht="47.25">
      <c r="A99" s="114" t="s">
        <v>39</v>
      </c>
      <c r="B99" s="20" t="s">
        <v>159</v>
      </c>
      <c r="C99" s="3">
        <f t="shared" si="6"/>
        <v>30</v>
      </c>
      <c r="D99" s="3">
        <v>0</v>
      </c>
      <c r="E99" s="3">
        <f>E100+E101</f>
        <v>15</v>
      </c>
      <c r="F99" s="3">
        <f>F100+F101</f>
        <v>15</v>
      </c>
      <c r="H99" s="14"/>
    </row>
    <row r="100" spans="1:8" s="13" customFormat="1" ht="15.75">
      <c r="A100" s="119"/>
      <c r="B100" s="2" t="s">
        <v>3</v>
      </c>
      <c r="C100" s="3">
        <f t="shared" si="6"/>
        <v>0</v>
      </c>
      <c r="D100" s="4">
        <v>0</v>
      </c>
      <c r="E100" s="3">
        <v>0</v>
      </c>
      <c r="F100" s="3">
        <v>0</v>
      </c>
      <c r="H100" s="14"/>
    </row>
    <row r="101" spans="1:8" s="13" customFormat="1" ht="15.75">
      <c r="A101" s="115"/>
      <c r="B101" s="2" t="s">
        <v>5</v>
      </c>
      <c r="C101" s="3">
        <f t="shared" si="6"/>
        <v>30</v>
      </c>
      <c r="D101" s="4">
        <v>0</v>
      </c>
      <c r="E101" s="3">
        <v>15</v>
      </c>
      <c r="F101" s="3">
        <v>15</v>
      </c>
      <c r="H101" s="14"/>
    </row>
    <row r="102" spans="1:8" s="13" customFormat="1" ht="31.5">
      <c r="A102" s="114" t="s">
        <v>40</v>
      </c>
      <c r="B102" s="49" t="s">
        <v>41</v>
      </c>
      <c r="C102" s="3">
        <f aca="true" t="shared" si="7" ref="C102:C107">D102+E102+F102</f>
        <v>75</v>
      </c>
      <c r="D102" s="4">
        <v>0</v>
      </c>
      <c r="E102" s="3">
        <f>E103+E104+E105+E106+E107</f>
        <v>75</v>
      </c>
      <c r="F102" s="3">
        <v>0</v>
      </c>
      <c r="H102" s="14"/>
    </row>
    <row r="103" spans="1:8" s="13" customFormat="1" ht="15.75">
      <c r="A103" s="119"/>
      <c r="B103" s="2" t="s">
        <v>2</v>
      </c>
      <c r="C103" s="3">
        <v>0</v>
      </c>
      <c r="D103" s="3">
        <v>0</v>
      </c>
      <c r="E103" s="3">
        <v>0</v>
      </c>
      <c r="F103" s="3">
        <v>0</v>
      </c>
      <c r="H103" s="14"/>
    </row>
    <row r="104" spans="1:8" s="13" customFormat="1" ht="15.75">
      <c r="A104" s="119"/>
      <c r="B104" s="2" t="s">
        <v>3</v>
      </c>
      <c r="C104" s="3">
        <f t="shared" si="7"/>
        <v>0</v>
      </c>
      <c r="D104" s="3">
        <v>0</v>
      </c>
      <c r="E104" s="3">
        <v>0</v>
      </c>
      <c r="F104" s="3">
        <v>0</v>
      </c>
      <c r="H104" s="14"/>
    </row>
    <row r="105" spans="1:8" s="13" customFormat="1" ht="15.75">
      <c r="A105" s="119"/>
      <c r="B105" s="2" t="s">
        <v>4</v>
      </c>
      <c r="C105" s="3">
        <f t="shared" si="7"/>
        <v>20</v>
      </c>
      <c r="D105" s="3">
        <v>0</v>
      </c>
      <c r="E105" s="3">
        <v>20</v>
      </c>
      <c r="F105" s="3">
        <v>0</v>
      </c>
      <c r="H105" s="14"/>
    </row>
    <row r="106" spans="1:8" s="13" customFormat="1" ht="15.75">
      <c r="A106" s="119"/>
      <c r="B106" s="2" t="s">
        <v>5</v>
      </c>
      <c r="C106" s="3">
        <f t="shared" si="7"/>
        <v>25</v>
      </c>
      <c r="D106" s="3">
        <v>0</v>
      </c>
      <c r="E106" s="3">
        <v>25</v>
      </c>
      <c r="F106" s="3">
        <v>0</v>
      </c>
      <c r="H106" s="14"/>
    </row>
    <row r="107" spans="1:8" s="13" customFormat="1" ht="15.75">
      <c r="A107" s="115"/>
      <c r="B107" s="2" t="s">
        <v>6</v>
      </c>
      <c r="C107" s="3">
        <f t="shared" si="7"/>
        <v>30</v>
      </c>
      <c r="D107" s="3">
        <v>0</v>
      </c>
      <c r="E107" s="3">
        <v>30</v>
      </c>
      <c r="F107" s="3">
        <v>0</v>
      </c>
      <c r="H107" s="14"/>
    </row>
    <row r="108" spans="1:8" s="13" customFormat="1" ht="47.25">
      <c r="A108" s="114" t="s">
        <v>42</v>
      </c>
      <c r="B108" s="50" t="s">
        <v>43</v>
      </c>
      <c r="C108" s="3">
        <f aca="true" t="shared" si="8" ref="C108:C119">D108+E108+F108</f>
        <v>90</v>
      </c>
      <c r="D108" s="4">
        <v>0</v>
      </c>
      <c r="E108" s="3">
        <f>E109+E110+E111+E112+E113</f>
        <v>90</v>
      </c>
      <c r="F108" s="3">
        <v>0</v>
      </c>
      <c r="H108" s="14"/>
    </row>
    <row r="109" spans="1:8" s="13" customFormat="1" ht="15.75">
      <c r="A109" s="119"/>
      <c r="B109" s="51" t="s">
        <v>2</v>
      </c>
      <c r="C109" s="3">
        <v>0</v>
      </c>
      <c r="D109" s="3">
        <v>0</v>
      </c>
      <c r="E109" s="3">
        <v>0</v>
      </c>
      <c r="F109" s="3">
        <v>0</v>
      </c>
      <c r="H109" s="14"/>
    </row>
    <row r="110" spans="1:8" s="13" customFormat="1" ht="15.75">
      <c r="A110" s="119"/>
      <c r="B110" s="2" t="s">
        <v>3</v>
      </c>
      <c r="C110" s="3">
        <f t="shared" si="8"/>
        <v>0</v>
      </c>
      <c r="D110" s="3">
        <v>0</v>
      </c>
      <c r="E110" s="3">
        <v>0</v>
      </c>
      <c r="F110" s="3">
        <v>0</v>
      </c>
      <c r="H110" s="14"/>
    </row>
    <row r="111" spans="1:8" s="13" customFormat="1" ht="15.75">
      <c r="A111" s="119"/>
      <c r="B111" s="2" t="s">
        <v>4</v>
      </c>
      <c r="C111" s="3">
        <f t="shared" si="8"/>
        <v>30</v>
      </c>
      <c r="D111" s="3">
        <v>0</v>
      </c>
      <c r="E111" s="3">
        <v>30</v>
      </c>
      <c r="F111" s="3">
        <v>0</v>
      </c>
      <c r="H111" s="14"/>
    </row>
    <row r="112" spans="1:8" s="13" customFormat="1" ht="15.75">
      <c r="A112" s="119"/>
      <c r="B112" s="2" t="s">
        <v>5</v>
      </c>
      <c r="C112" s="3">
        <f t="shared" si="8"/>
        <v>30</v>
      </c>
      <c r="D112" s="3">
        <v>0</v>
      </c>
      <c r="E112" s="3">
        <v>30</v>
      </c>
      <c r="F112" s="3">
        <v>0</v>
      </c>
      <c r="H112" s="14"/>
    </row>
    <row r="113" spans="1:8" s="13" customFormat="1" ht="15.75">
      <c r="A113" s="115"/>
      <c r="B113" s="2" t="s">
        <v>6</v>
      </c>
      <c r="C113" s="3">
        <f t="shared" si="8"/>
        <v>30</v>
      </c>
      <c r="D113" s="3">
        <v>0</v>
      </c>
      <c r="E113" s="3">
        <v>30</v>
      </c>
      <c r="F113" s="3">
        <v>0</v>
      </c>
      <c r="H113" s="14"/>
    </row>
    <row r="114" spans="1:8" s="13" customFormat="1" ht="86.25" customHeight="1">
      <c r="A114" s="114" t="s">
        <v>45</v>
      </c>
      <c r="B114" s="9" t="s">
        <v>44</v>
      </c>
      <c r="C114" s="3">
        <f t="shared" si="8"/>
        <v>130</v>
      </c>
      <c r="D114" s="4">
        <v>0</v>
      </c>
      <c r="E114" s="3">
        <f>E115+E116+E117+E118+E119</f>
        <v>130</v>
      </c>
      <c r="F114" s="3">
        <v>0</v>
      </c>
      <c r="H114" s="14"/>
    </row>
    <row r="115" spans="1:8" s="13" customFormat="1" ht="15.75">
      <c r="A115" s="119"/>
      <c r="B115" s="2" t="s">
        <v>2</v>
      </c>
      <c r="C115" s="3">
        <v>0</v>
      </c>
      <c r="D115" s="3">
        <v>0</v>
      </c>
      <c r="E115" s="3">
        <v>0</v>
      </c>
      <c r="F115" s="3">
        <v>0</v>
      </c>
      <c r="H115" s="14"/>
    </row>
    <row r="116" spans="1:8" s="13" customFormat="1" ht="15.75">
      <c r="A116" s="119"/>
      <c r="B116" s="2" t="s">
        <v>3</v>
      </c>
      <c r="C116" s="3">
        <f t="shared" si="8"/>
        <v>0</v>
      </c>
      <c r="D116" s="3">
        <v>0</v>
      </c>
      <c r="E116" s="3">
        <v>0</v>
      </c>
      <c r="F116" s="3">
        <v>0</v>
      </c>
      <c r="H116" s="14"/>
    </row>
    <row r="117" spans="1:8" s="13" customFormat="1" ht="15.75">
      <c r="A117" s="119"/>
      <c r="B117" s="2" t="s">
        <v>4</v>
      </c>
      <c r="C117" s="3">
        <f t="shared" si="8"/>
        <v>30</v>
      </c>
      <c r="D117" s="3">
        <v>0</v>
      </c>
      <c r="E117" s="3">
        <v>30</v>
      </c>
      <c r="F117" s="3">
        <v>0</v>
      </c>
      <c r="H117" s="14"/>
    </row>
    <row r="118" spans="1:8" s="13" customFormat="1" ht="15.75">
      <c r="A118" s="119"/>
      <c r="B118" s="2" t="s">
        <v>5</v>
      </c>
      <c r="C118" s="3">
        <f t="shared" si="8"/>
        <v>50</v>
      </c>
      <c r="D118" s="3">
        <v>0</v>
      </c>
      <c r="E118" s="3">
        <v>50</v>
      </c>
      <c r="F118" s="3">
        <v>0</v>
      </c>
      <c r="H118" s="14"/>
    </row>
    <row r="119" spans="1:8" s="13" customFormat="1" ht="15.75">
      <c r="A119" s="115"/>
      <c r="B119" s="2" t="s">
        <v>6</v>
      </c>
      <c r="C119" s="3">
        <f t="shared" si="8"/>
        <v>50</v>
      </c>
      <c r="D119" s="3">
        <v>0</v>
      </c>
      <c r="E119" s="3">
        <v>50</v>
      </c>
      <c r="F119" s="3">
        <v>0</v>
      </c>
      <c r="H119" s="14"/>
    </row>
    <row r="120" spans="1:8" s="13" customFormat="1" ht="63">
      <c r="A120" s="114" t="s">
        <v>46</v>
      </c>
      <c r="B120" s="9" t="s">
        <v>47</v>
      </c>
      <c r="C120" s="3">
        <f aca="true" t="shared" si="9" ref="C120:C125">D120+F120+E120</f>
        <v>60</v>
      </c>
      <c r="D120" s="4">
        <v>0</v>
      </c>
      <c r="E120" s="3">
        <f>E121+E122+E123+E124+E125</f>
        <v>60</v>
      </c>
      <c r="F120" s="3">
        <v>0</v>
      </c>
      <c r="H120" s="14"/>
    </row>
    <row r="121" spans="1:8" s="13" customFormat="1" ht="15.75">
      <c r="A121" s="119"/>
      <c r="B121" s="2" t="s">
        <v>2</v>
      </c>
      <c r="C121" s="3">
        <f t="shared" si="9"/>
        <v>0</v>
      </c>
      <c r="D121" s="3">
        <v>0</v>
      </c>
      <c r="E121" s="3">
        <v>0</v>
      </c>
      <c r="F121" s="3">
        <v>0</v>
      </c>
      <c r="H121" s="14"/>
    </row>
    <row r="122" spans="1:8" s="13" customFormat="1" ht="15.75">
      <c r="A122" s="119"/>
      <c r="B122" s="2" t="s">
        <v>3</v>
      </c>
      <c r="C122" s="3">
        <f t="shared" si="9"/>
        <v>0</v>
      </c>
      <c r="D122" s="3">
        <v>0</v>
      </c>
      <c r="E122" s="3">
        <v>0</v>
      </c>
      <c r="F122" s="3">
        <v>0</v>
      </c>
      <c r="H122" s="14"/>
    </row>
    <row r="123" spans="1:8" s="13" customFormat="1" ht="15.75">
      <c r="A123" s="119"/>
      <c r="B123" s="2" t="s">
        <v>4</v>
      </c>
      <c r="C123" s="3">
        <f t="shared" si="9"/>
        <v>20</v>
      </c>
      <c r="D123" s="3">
        <v>0</v>
      </c>
      <c r="E123" s="3">
        <v>20</v>
      </c>
      <c r="F123" s="3">
        <v>0</v>
      </c>
      <c r="H123" s="14"/>
    </row>
    <row r="124" spans="1:8" s="13" customFormat="1" ht="15.75">
      <c r="A124" s="119"/>
      <c r="B124" s="2" t="s">
        <v>5</v>
      </c>
      <c r="C124" s="3">
        <f t="shared" si="9"/>
        <v>20</v>
      </c>
      <c r="D124" s="3">
        <v>0</v>
      </c>
      <c r="E124" s="3">
        <v>20</v>
      </c>
      <c r="F124" s="3">
        <v>0</v>
      </c>
      <c r="H124" s="14"/>
    </row>
    <row r="125" spans="1:8" s="13" customFormat="1" ht="15.75">
      <c r="A125" s="115"/>
      <c r="B125" s="2" t="s">
        <v>6</v>
      </c>
      <c r="C125" s="3">
        <f t="shared" si="9"/>
        <v>20</v>
      </c>
      <c r="D125" s="3">
        <v>0</v>
      </c>
      <c r="E125" s="3">
        <v>20</v>
      </c>
      <c r="F125" s="3">
        <v>0</v>
      </c>
      <c r="H125" s="14"/>
    </row>
    <row r="126" spans="1:9" s="13" customFormat="1" ht="31.5">
      <c r="A126" s="114" t="s">
        <v>169</v>
      </c>
      <c r="B126" s="2" t="s">
        <v>170</v>
      </c>
      <c r="C126" s="3">
        <f>D126+E126+F126</f>
        <v>367.5</v>
      </c>
      <c r="D126" s="3">
        <f>D127++D128</f>
        <v>347.7</v>
      </c>
      <c r="E126" s="3">
        <f>E127++E128</f>
        <v>19.8</v>
      </c>
      <c r="F126" s="3">
        <f>F127++F128</f>
        <v>0</v>
      </c>
      <c r="H126" s="14"/>
      <c r="I126" s="43"/>
    </row>
    <row r="127" spans="1:8" s="13" customFormat="1" ht="15.75">
      <c r="A127" s="119"/>
      <c r="B127" s="2" t="s">
        <v>2</v>
      </c>
      <c r="C127" s="3">
        <f>D127+E127+F127</f>
        <v>150</v>
      </c>
      <c r="D127" s="4">
        <v>150</v>
      </c>
      <c r="E127" s="3">
        <v>0</v>
      </c>
      <c r="F127" s="3">
        <v>0</v>
      </c>
      <c r="H127" s="14"/>
    </row>
    <row r="128" spans="1:8" s="13" customFormat="1" ht="15.75">
      <c r="A128" s="115"/>
      <c r="B128" s="2" t="s">
        <v>3</v>
      </c>
      <c r="C128" s="3">
        <f>D128+E128+F128</f>
        <v>217.5</v>
      </c>
      <c r="D128" s="4">
        <v>197.7</v>
      </c>
      <c r="E128" s="3">
        <v>19.8</v>
      </c>
      <c r="F128" s="3">
        <v>0</v>
      </c>
      <c r="H128" s="14"/>
    </row>
    <row r="129" spans="1:8" s="13" customFormat="1" ht="31.5">
      <c r="A129" s="114" t="s">
        <v>216</v>
      </c>
      <c r="B129" s="2" t="s">
        <v>217</v>
      </c>
      <c r="C129" s="3">
        <f>D129+E129+F129</f>
        <v>756</v>
      </c>
      <c r="D129" s="4">
        <f>D130</f>
        <v>0</v>
      </c>
      <c r="E129" s="4">
        <f>E130</f>
        <v>756</v>
      </c>
      <c r="F129" s="4">
        <f>F130</f>
        <v>0</v>
      </c>
      <c r="H129" s="14"/>
    </row>
    <row r="130" spans="1:8" s="13" customFormat="1" ht="15.75">
      <c r="A130" s="115"/>
      <c r="B130" s="2" t="s">
        <v>3</v>
      </c>
      <c r="C130" s="3">
        <f>D130+E130+F130</f>
        <v>756</v>
      </c>
      <c r="D130" s="4">
        <v>0</v>
      </c>
      <c r="E130" s="3">
        <v>756</v>
      </c>
      <c r="F130" s="3">
        <v>0</v>
      </c>
      <c r="H130" s="14"/>
    </row>
    <row r="131" spans="1:8" s="10" customFormat="1" ht="38.25" customHeight="1">
      <c r="A131" s="124">
        <v>5</v>
      </c>
      <c r="B131" s="52" t="s">
        <v>48</v>
      </c>
      <c r="C131" s="12">
        <f aca="true" t="shared" si="10" ref="C131:C154">D131+E131+F131</f>
        <v>194</v>
      </c>
      <c r="D131" s="53">
        <v>0</v>
      </c>
      <c r="E131" s="12">
        <f>E132+E133+E134+E135+E136</f>
        <v>194</v>
      </c>
      <c r="F131" s="12">
        <v>0</v>
      </c>
      <c r="H131" s="11"/>
    </row>
    <row r="132" spans="1:8" s="10" customFormat="1" ht="15.75">
      <c r="A132" s="124"/>
      <c r="B132" s="21" t="s">
        <v>2</v>
      </c>
      <c r="C132" s="12">
        <f t="shared" si="10"/>
        <v>0</v>
      </c>
      <c r="D132" s="12">
        <v>0</v>
      </c>
      <c r="E132" s="12">
        <f>E138+E144+E150</f>
        <v>0</v>
      </c>
      <c r="F132" s="12">
        <v>0</v>
      </c>
      <c r="H132" s="11"/>
    </row>
    <row r="133" spans="1:8" s="86" customFormat="1" ht="15.75">
      <c r="A133" s="124"/>
      <c r="B133" s="96" t="s">
        <v>3</v>
      </c>
      <c r="C133" s="97">
        <f t="shared" si="10"/>
        <v>0</v>
      </c>
      <c r="D133" s="97">
        <v>0</v>
      </c>
      <c r="E133" s="97">
        <f>E139+E145+E151</f>
        <v>0</v>
      </c>
      <c r="F133" s="97">
        <v>0</v>
      </c>
      <c r="H133" s="87"/>
    </row>
    <row r="134" spans="1:8" s="10" customFormat="1" ht="15.75">
      <c r="A134" s="124"/>
      <c r="B134" s="21" t="s">
        <v>4</v>
      </c>
      <c r="C134" s="12">
        <f t="shared" si="10"/>
        <v>50</v>
      </c>
      <c r="D134" s="12">
        <v>0</v>
      </c>
      <c r="E134" s="12">
        <f>E140+E146+E152</f>
        <v>50</v>
      </c>
      <c r="F134" s="12">
        <v>0</v>
      </c>
      <c r="H134" s="11"/>
    </row>
    <row r="135" spans="1:8" s="10" customFormat="1" ht="15.75">
      <c r="A135" s="149"/>
      <c r="B135" s="21" t="s">
        <v>5</v>
      </c>
      <c r="C135" s="12">
        <f t="shared" si="10"/>
        <v>67</v>
      </c>
      <c r="D135" s="12">
        <v>0</v>
      </c>
      <c r="E135" s="12">
        <f>E141+E147+E153</f>
        <v>67</v>
      </c>
      <c r="F135" s="12">
        <v>0</v>
      </c>
      <c r="H135" s="11"/>
    </row>
    <row r="136" spans="1:8" s="10" customFormat="1" ht="15.75">
      <c r="A136" s="149"/>
      <c r="B136" s="21" t="s">
        <v>6</v>
      </c>
      <c r="C136" s="12">
        <f t="shared" si="10"/>
        <v>77</v>
      </c>
      <c r="D136" s="12">
        <v>0</v>
      </c>
      <c r="E136" s="12">
        <f>E142+E148+E154</f>
        <v>77</v>
      </c>
      <c r="F136" s="12">
        <v>0</v>
      </c>
      <c r="H136" s="11"/>
    </row>
    <row r="137" spans="1:8" s="13" customFormat="1" ht="31.5">
      <c r="A137" s="114" t="s">
        <v>49</v>
      </c>
      <c r="B137" s="9" t="s">
        <v>50</v>
      </c>
      <c r="C137" s="3">
        <f t="shared" si="10"/>
        <v>52</v>
      </c>
      <c r="D137" s="4">
        <v>0</v>
      </c>
      <c r="E137" s="3">
        <f>E138+E139+E140+E141+E142</f>
        <v>52</v>
      </c>
      <c r="F137" s="3">
        <v>0</v>
      </c>
      <c r="H137" s="14"/>
    </row>
    <row r="138" spans="1:8" s="13" customFormat="1" ht="15.75">
      <c r="A138" s="119"/>
      <c r="B138" s="2" t="s">
        <v>2</v>
      </c>
      <c r="C138" s="3">
        <f t="shared" si="10"/>
        <v>0</v>
      </c>
      <c r="D138" s="3">
        <v>0</v>
      </c>
      <c r="E138" s="3">
        <v>0</v>
      </c>
      <c r="F138" s="3">
        <v>0</v>
      </c>
      <c r="H138" s="14"/>
    </row>
    <row r="139" spans="1:8" s="13" customFormat="1" ht="15.75">
      <c r="A139" s="119"/>
      <c r="B139" s="2" t="s">
        <v>3</v>
      </c>
      <c r="C139" s="3">
        <f t="shared" si="10"/>
        <v>0</v>
      </c>
      <c r="D139" s="3">
        <v>0</v>
      </c>
      <c r="E139" s="3">
        <v>0</v>
      </c>
      <c r="F139" s="3">
        <v>0</v>
      </c>
      <c r="H139" s="14"/>
    </row>
    <row r="140" spans="1:8" s="13" customFormat="1" ht="15.75">
      <c r="A140" s="119"/>
      <c r="B140" s="2" t="s">
        <v>4</v>
      </c>
      <c r="C140" s="3">
        <f t="shared" si="10"/>
        <v>15</v>
      </c>
      <c r="D140" s="3">
        <v>0</v>
      </c>
      <c r="E140" s="3">
        <v>15</v>
      </c>
      <c r="F140" s="3">
        <v>0</v>
      </c>
      <c r="H140" s="14"/>
    </row>
    <row r="141" spans="1:8" s="13" customFormat="1" ht="15.75">
      <c r="A141" s="119"/>
      <c r="B141" s="2" t="s">
        <v>5</v>
      </c>
      <c r="C141" s="3">
        <f t="shared" si="10"/>
        <v>17</v>
      </c>
      <c r="D141" s="3">
        <v>0</v>
      </c>
      <c r="E141" s="3">
        <v>17</v>
      </c>
      <c r="F141" s="3">
        <v>0</v>
      </c>
      <c r="H141" s="14"/>
    </row>
    <row r="142" spans="1:8" s="13" customFormat="1" ht="15.75">
      <c r="A142" s="115"/>
      <c r="B142" s="2" t="s">
        <v>6</v>
      </c>
      <c r="C142" s="3">
        <f t="shared" si="10"/>
        <v>20</v>
      </c>
      <c r="D142" s="3">
        <v>0</v>
      </c>
      <c r="E142" s="3">
        <v>20</v>
      </c>
      <c r="F142" s="3">
        <v>0</v>
      </c>
      <c r="H142" s="14"/>
    </row>
    <row r="143" spans="1:8" s="13" customFormat="1" ht="53.25" customHeight="1">
      <c r="A143" s="114" t="s">
        <v>51</v>
      </c>
      <c r="B143" s="7" t="s">
        <v>52</v>
      </c>
      <c r="C143" s="3">
        <f t="shared" si="10"/>
        <v>67</v>
      </c>
      <c r="D143" s="4">
        <v>0</v>
      </c>
      <c r="E143" s="3">
        <f>E144+E145+E146+E147+E148</f>
        <v>67</v>
      </c>
      <c r="F143" s="3">
        <v>0</v>
      </c>
      <c r="H143" s="14"/>
    </row>
    <row r="144" spans="1:8" s="13" customFormat="1" ht="15.75">
      <c r="A144" s="119"/>
      <c r="B144" s="2" t="s">
        <v>2</v>
      </c>
      <c r="C144" s="3">
        <f t="shared" si="10"/>
        <v>0</v>
      </c>
      <c r="D144" s="3">
        <v>0</v>
      </c>
      <c r="E144" s="3">
        <v>0</v>
      </c>
      <c r="F144" s="3">
        <v>0</v>
      </c>
      <c r="H144" s="14"/>
    </row>
    <row r="145" spans="1:8" s="13" customFormat="1" ht="15.75">
      <c r="A145" s="119"/>
      <c r="B145" s="2" t="s">
        <v>3</v>
      </c>
      <c r="C145" s="3">
        <f t="shared" si="10"/>
        <v>0</v>
      </c>
      <c r="D145" s="3">
        <v>0</v>
      </c>
      <c r="E145" s="3">
        <v>0</v>
      </c>
      <c r="F145" s="3">
        <v>0</v>
      </c>
      <c r="H145" s="14"/>
    </row>
    <row r="146" spans="1:8" s="13" customFormat="1" ht="15.75">
      <c r="A146" s="119"/>
      <c r="B146" s="2" t="s">
        <v>4</v>
      </c>
      <c r="C146" s="3">
        <f t="shared" si="10"/>
        <v>15</v>
      </c>
      <c r="D146" s="3">
        <v>0</v>
      </c>
      <c r="E146" s="3">
        <v>15</v>
      </c>
      <c r="F146" s="3">
        <v>0</v>
      </c>
      <c r="H146" s="14"/>
    </row>
    <row r="147" spans="1:8" s="13" customFormat="1" ht="15.75">
      <c r="A147" s="119"/>
      <c r="B147" s="2" t="s">
        <v>5</v>
      </c>
      <c r="C147" s="3">
        <f t="shared" si="10"/>
        <v>25</v>
      </c>
      <c r="D147" s="3">
        <v>0</v>
      </c>
      <c r="E147" s="3">
        <v>25</v>
      </c>
      <c r="F147" s="3">
        <v>0</v>
      </c>
      <c r="H147" s="14"/>
    </row>
    <row r="148" spans="1:8" s="13" customFormat="1" ht="15.75">
      <c r="A148" s="115"/>
      <c r="B148" s="2" t="s">
        <v>6</v>
      </c>
      <c r="C148" s="3">
        <f t="shared" si="10"/>
        <v>27</v>
      </c>
      <c r="D148" s="3">
        <v>0</v>
      </c>
      <c r="E148" s="3">
        <v>27</v>
      </c>
      <c r="F148" s="3">
        <v>0</v>
      </c>
      <c r="H148" s="14"/>
    </row>
    <row r="149" spans="1:8" s="13" customFormat="1" ht="31.5">
      <c r="A149" s="114" t="s">
        <v>53</v>
      </c>
      <c r="B149" s="9" t="s">
        <v>54</v>
      </c>
      <c r="C149" s="3">
        <f t="shared" si="10"/>
        <v>75</v>
      </c>
      <c r="D149" s="4">
        <v>0</v>
      </c>
      <c r="E149" s="3">
        <f>E150+E151+E152+E153+E154</f>
        <v>75</v>
      </c>
      <c r="F149" s="3">
        <v>0</v>
      </c>
      <c r="H149" s="14"/>
    </row>
    <row r="150" spans="1:8" s="13" customFormat="1" ht="15.75">
      <c r="A150" s="119"/>
      <c r="B150" s="2" t="s">
        <v>2</v>
      </c>
      <c r="C150" s="3">
        <v>0</v>
      </c>
      <c r="D150" s="3">
        <v>0</v>
      </c>
      <c r="E150" s="3">
        <v>0</v>
      </c>
      <c r="F150" s="3">
        <v>0</v>
      </c>
      <c r="H150" s="14"/>
    </row>
    <row r="151" spans="1:8" s="13" customFormat="1" ht="15.75">
      <c r="A151" s="119"/>
      <c r="B151" s="2" t="s">
        <v>3</v>
      </c>
      <c r="C151" s="3">
        <f t="shared" si="10"/>
        <v>0</v>
      </c>
      <c r="D151" s="3">
        <v>0</v>
      </c>
      <c r="E151" s="3">
        <v>0</v>
      </c>
      <c r="F151" s="3">
        <v>0</v>
      </c>
      <c r="H151" s="14"/>
    </row>
    <row r="152" spans="1:9" s="13" customFormat="1" ht="15.75">
      <c r="A152" s="119"/>
      <c r="B152" s="2" t="s">
        <v>4</v>
      </c>
      <c r="C152" s="3">
        <f t="shared" si="10"/>
        <v>20</v>
      </c>
      <c r="D152" s="3">
        <v>0</v>
      </c>
      <c r="E152" s="3">
        <v>20</v>
      </c>
      <c r="F152" s="3">
        <v>0</v>
      </c>
      <c r="H152" s="43"/>
      <c r="I152" s="43"/>
    </row>
    <row r="153" spans="1:8" s="13" customFormat="1" ht="15.75">
      <c r="A153" s="119"/>
      <c r="B153" s="2" t="s">
        <v>5</v>
      </c>
      <c r="C153" s="3">
        <f t="shared" si="10"/>
        <v>25</v>
      </c>
      <c r="D153" s="3">
        <v>0</v>
      </c>
      <c r="E153" s="3">
        <v>25</v>
      </c>
      <c r="F153" s="3">
        <v>0</v>
      </c>
      <c r="H153" s="14"/>
    </row>
    <row r="154" spans="1:8" s="13" customFormat="1" ht="15.75">
      <c r="A154" s="115"/>
      <c r="B154" s="2" t="s">
        <v>6</v>
      </c>
      <c r="C154" s="3">
        <f t="shared" si="10"/>
        <v>30</v>
      </c>
      <c r="D154" s="3">
        <v>0</v>
      </c>
      <c r="E154" s="3">
        <v>30</v>
      </c>
      <c r="F154" s="3">
        <v>0</v>
      </c>
      <c r="H154" s="14"/>
    </row>
    <row r="155" spans="1:9" s="10" customFormat="1" ht="31.5">
      <c r="A155" s="121">
        <v>6</v>
      </c>
      <c r="B155" s="47" t="s">
        <v>55</v>
      </c>
      <c r="C155" s="12">
        <f>C156+C157+C158+C159+C160</f>
        <v>58318.88</v>
      </c>
      <c r="D155" s="53">
        <f>D156+D157+D158+D159+D160</f>
        <v>55192.58</v>
      </c>
      <c r="E155" s="53">
        <f>E156+E157+E158+E159+E160</f>
        <v>4154.8</v>
      </c>
      <c r="F155" s="53">
        <f>F156+F157+F158+F159+F160</f>
        <v>0</v>
      </c>
      <c r="H155" s="24"/>
      <c r="I155" s="24"/>
    </row>
    <row r="156" spans="1:8" s="10" customFormat="1" ht="15.75">
      <c r="A156" s="122"/>
      <c r="B156" s="21" t="s">
        <v>2</v>
      </c>
      <c r="C156" s="12">
        <f>C162+C181+C188</f>
        <v>11982.609999999999</v>
      </c>
      <c r="D156" s="12">
        <f>D162+D181+D188</f>
        <v>10688.01</v>
      </c>
      <c r="E156" s="12">
        <f>E162+E168+E171+E181+E187</f>
        <v>2323.1</v>
      </c>
      <c r="F156" s="12">
        <f>F162+F181+F188</f>
        <v>0</v>
      </c>
      <c r="H156" s="24"/>
    </row>
    <row r="157" spans="1:8" s="86" customFormat="1" ht="15.75">
      <c r="A157" s="122"/>
      <c r="B157" s="96" t="s">
        <v>3</v>
      </c>
      <c r="C157" s="97">
        <f>C163+C182+C188</f>
        <v>798.71</v>
      </c>
      <c r="D157" s="97">
        <f>D163+D182+D188</f>
        <v>158.01</v>
      </c>
      <c r="E157" s="97">
        <f>E163+E182+E188</f>
        <v>640.7</v>
      </c>
      <c r="F157" s="97">
        <f aca="true" t="shared" si="11" ref="D157:F160">F163+F182</f>
        <v>0</v>
      </c>
      <c r="H157" s="98"/>
    </row>
    <row r="158" spans="1:8" s="10" customFormat="1" ht="15.75">
      <c r="A158" s="122"/>
      <c r="B158" s="21" t="s">
        <v>4</v>
      </c>
      <c r="C158" s="12">
        <f>C164+C183</f>
        <v>40435.56</v>
      </c>
      <c r="D158" s="12">
        <f t="shared" si="11"/>
        <v>39396.56</v>
      </c>
      <c r="E158" s="12">
        <f>E164+E183</f>
        <v>1039</v>
      </c>
      <c r="F158" s="12">
        <f t="shared" si="11"/>
        <v>0</v>
      </c>
      <c r="H158" s="24"/>
    </row>
    <row r="159" spans="1:8" s="10" customFormat="1" ht="15.75">
      <c r="A159" s="122"/>
      <c r="B159" s="21" t="s">
        <v>5</v>
      </c>
      <c r="C159" s="12">
        <f>C165+C184</f>
        <v>5070</v>
      </c>
      <c r="D159" s="12">
        <f t="shared" si="11"/>
        <v>4950</v>
      </c>
      <c r="E159" s="12">
        <f>E165+E184</f>
        <v>120</v>
      </c>
      <c r="F159" s="12">
        <f t="shared" si="11"/>
        <v>0</v>
      </c>
      <c r="H159" s="24"/>
    </row>
    <row r="160" spans="1:8" s="10" customFormat="1" ht="15.75">
      <c r="A160" s="123"/>
      <c r="B160" s="21" t="s">
        <v>6</v>
      </c>
      <c r="C160" s="12">
        <f>C166+C185</f>
        <v>32</v>
      </c>
      <c r="D160" s="12">
        <f t="shared" si="11"/>
        <v>0</v>
      </c>
      <c r="E160" s="12">
        <f t="shared" si="11"/>
        <v>32</v>
      </c>
      <c r="F160" s="12">
        <f t="shared" si="11"/>
        <v>0</v>
      </c>
      <c r="H160" s="11"/>
    </row>
    <row r="161" spans="1:9" s="10" customFormat="1" ht="31.5">
      <c r="A161" s="120" t="s">
        <v>56</v>
      </c>
      <c r="B161" s="9" t="s">
        <v>57</v>
      </c>
      <c r="C161" s="12">
        <f>C162+C163+C164+C165+C166</f>
        <v>57654.259999999995</v>
      </c>
      <c r="D161" s="12">
        <f>D162+D163+D164+D165+D166</f>
        <v>54876.56</v>
      </c>
      <c r="E161" s="12">
        <f>E162+E163+E164+E165+E166</f>
        <v>2777.7</v>
      </c>
      <c r="F161" s="12">
        <v>0</v>
      </c>
      <c r="H161" s="24"/>
      <c r="I161" s="24"/>
    </row>
    <row r="162" spans="1:8" s="5" customFormat="1" ht="15.75">
      <c r="A162" s="120"/>
      <c r="B162" s="9" t="s">
        <v>2</v>
      </c>
      <c r="C162" s="3">
        <f>D162+E162</f>
        <v>11683.8</v>
      </c>
      <c r="D162" s="3">
        <v>10530</v>
      </c>
      <c r="E162" s="3">
        <f>E168+E171</f>
        <v>1153.8</v>
      </c>
      <c r="F162" s="3">
        <f>F169</f>
        <v>0</v>
      </c>
      <c r="H162" s="8"/>
    </row>
    <row r="163" spans="1:8" s="88" customFormat="1" ht="15.75">
      <c r="A163" s="120"/>
      <c r="B163" s="84" t="s">
        <v>3</v>
      </c>
      <c r="C163" s="85">
        <f>D163+E163</f>
        <v>499.9</v>
      </c>
      <c r="D163" s="85">
        <f>D169</f>
        <v>0</v>
      </c>
      <c r="E163" s="85">
        <f>E169</f>
        <v>499.9</v>
      </c>
      <c r="F163" s="85">
        <f>F169</f>
        <v>0</v>
      </c>
      <c r="H163" s="89"/>
    </row>
    <row r="164" spans="1:8" s="5" customFormat="1" ht="15.75">
      <c r="A164" s="120"/>
      <c r="B164" s="2" t="s">
        <v>4</v>
      </c>
      <c r="C164" s="3">
        <f>D164+E164</f>
        <v>40420.56</v>
      </c>
      <c r="D164" s="3">
        <f>D173+D179+D183</f>
        <v>39396.56</v>
      </c>
      <c r="E164" s="3">
        <f>E173+E179+E183</f>
        <v>1024</v>
      </c>
      <c r="F164" s="3">
        <f>F173+F179+F183</f>
        <v>0</v>
      </c>
      <c r="H164" s="6"/>
    </row>
    <row r="165" spans="1:8" s="5" customFormat="1" ht="15.75">
      <c r="A165" s="120"/>
      <c r="B165" s="2" t="s">
        <v>5</v>
      </c>
      <c r="C165" s="3">
        <f>D165+E165</f>
        <v>5050</v>
      </c>
      <c r="D165" s="3">
        <f>D175+D177</f>
        <v>4950</v>
      </c>
      <c r="E165" s="3">
        <f>E175+E177</f>
        <v>100</v>
      </c>
      <c r="F165" s="3">
        <f>F175+F177</f>
        <v>0</v>
      </c>
      <c r="H165" s="6"/>
    </row>
    <row r="166" spans="1:8" s="5" customFormat="1" ht="15.75">
      <c r="A166" s="120"/>
      <c r="B166" s="2" t="s">
        <v>6</v>
      </c>
      <c r="C166" s="3">
        <f>D166+E166</f>
        <v>0</v>
      </c>
      <c r="D166" s="3">
        <v>0</v>
      </c>
      <c r="E166" s="3">
        <v>0</v>
      </c>
      <c r="F166" s="3">
        <v>0</v>
      </c>
      <c r="H166" s="6"/>
    </row>
    <row r="167" spans="1:9" s="5" customFormat="1" ht="78.75">
      <c r="A167" s="114" t="s">
        <v>58</v>
      </c>
      <c r="B167" s="49" t="s">
        <v>183</v>
      </c>
      <c r="C167" s="3">
        <f>C168+C169</f>
        <v>6983.7</v>
      </c>
      <c r="D167" s="3">
        <f>D168+D169</f>
        <v>5850</v>
      </c>
      <c r="E167" s="3">
        <f>E168+E169</f>
        <v>1133.6999999999998</v>
      </c>
      <c r="F167" s="3">
        <v>0</v>
      </c>
      <c r="H167" s="6"/>
      <c r="I167" s="8"/>
    </row>
    <row r="168" spans="1:8" s="5" customFormat="1" ht="15.75">
      <c r="A168" s="119"/>
      <c r="B168" s="20" t="s">
        <v>2</v>
      </c>
      <c r="C168" s="3">
        <v>6483.8</v>
      </c>
      <c r="D168" s="3">
        <v>5850</v>
      </c>
      <c r="E168" s="3">
        <v>633.8</v>
      </c>
      <c r="F168" s="3">
        <v>0</v>
      </c>
      <c r="H168" s="6"/>
    </row>
    <row r="169" spans="1:8" s="5" customFormat="1" ht="15.75">
      <c r="A169" s="115"/>
      <c r="B169" s="2" t="s">
        <v>3</v>
      </c>
      <c r="C169" s="3">
        <v>499.9</v>
      </c>
      <c r="D169" s="3">
        <v>0</v>
      </c>
      <c r="E169" s="3">
        <v>499.9</v>
      </c>
      <c r="F169" s="3">
        <v>0</v>
      </c>
      <c r="H169" s="6"/>
    </row>
    <row r="170" spans="1:8" s="5" customFormat="1" ht="47.25">
      <c r="A170" s="114" t="s">
        <v>59</v>
      </c>
      <c r="B170" s="2" t="s">
        <v>166</v>
      </c>
      <c r="C170" s="3">
        <f aca="true" t="shared" si="12" ref="C170:C185">D170+E170+F170</f>
        <v>5200</v>
      </c>
      <c r="D170" s="4">
        <v>4680</v>
      </c>
      <c r="E170" s="3">
        <v>520</v>
      </c>
      <c r="F170" s="3">
        <v>0</v>
      </c>
      <c r="H170" s="6"/>
    </row>
    <row r="171" spans="1:8" s="5" customFormat="1" ht="15.75">
      <c r="A171" s="115"/>
      <c r="B171" s="2" t="s">
        <v>2</v>
      </c>
      <c r="C171" s="3">
        <f t="shared" si="12"/>
        <v>5200</v>
      </c>
      <c r="D171" s="4">
        <v>4680</v>
      </c>
      <c r="E171" s="3">
        <v>520</v>
      </c>
      <c r="F171" s="3">
        <v>0</v>
      </c>
      <c r="H171" s="6"/>
    </row>
    <row r="172" spans="1:8" s="5" customFormat="1" ht="47.25">
      <c r="A172" s="114" t="s">
        <v>61</v>
      </c>
      <c r="B172" s="20" t="s">
        <v>204</v>
      </c>
      <c r="C172" s="3">
        <f>D172+E172+F172</f>
        <v>40405.56</v>
      </c>
      <c r="D172" s="4">
        <v>39396.56</v>
      </c>
      <c r="E172" s="3">
        <f>E173</f>
        <v>1009</v>
      </c>
      <c r="F172" s="3">
        <v>0</v>
      </c>
      <c r="H172" s="6"/>
    </row>
    <row r="173" spans="1:8" s="5" customFormat="1" ht="15.75">
      <c r="A173" s="115"/>
      <c r="B173" s="81">
        <v>2013</v>
      </c>
      <c r="C173" s="3">
        <f>D173+E173+F173</f>
        <v>40405.56</v>
      </c>
      <c r="D173" s="4">
        <v>39396.56</v>
      </c>
      <c r="E173" s="3">
        <v>1009</v>
      </c>
      <c r="F173" s="3">
        <v>0</v>
      </c>
      <c r="H173" s="6"/>
    </row>
    <row r="174" spans="1:8" s="5" customFormat="1" ht="63">
      <c r="A174" s="114" t="s">
        <v>63</v>
      </c>
      <c r="B174" s="20" t="s">
        <v>62</v>
      </c>
      <c r="C174" s="3">
        <f t="shared" si="12"/>
        <v>2500</v>
      </c>
      <c r="D174" s="4">
        <v>2250</v>
      </c>
      <c r="E174" s="3">
        <v>250</v>
      </c>
      <c r="F174" s="3">
        <v>0</v>
      </c>
      <c r="H174" s="6"/>
    </row>
    <row r="175" spans="1:8" s="5" customFormat="1" ht="15.75">
      <c r="A175" s="115"/>
      <c r="B175" s="20" t="s">
        <v>5</v>
      </c>
      <c r="C175" s="3">
        <f t="shared" si="12"/>
        <v>2310</v>
      </c>
      <c r="D175" s="4">
        <v>2250</v>
      </c>
      <c r="E175" s="3">
        <v>60</v>
      </c>
      <c r="F175" s="3">
        <v>0</v>
      </c>
      <c r="H175" s="6"/>
    </row>
    <row r="176" spans="1:8" s="5" customFormat="1" ht="63">
      <c r="A176" s="54" t="s">
        <v>64</v>
      </c>
      <c r="B176" s="20" t="s">
        <v>65</v>
      </c>
      <c r="C176" s="3">
        <f t="shared" si="12"/>
        <v>3000</v>
      </c>
      <c r="D176" s="4">
        <v>2700</v>
      </c>
      <c r="E176" s="3">
        <v>300</v>
      </c>
      <c r="F176" s="3">
        <v>0</v>
      </c>
      <c r="H176" s="6"/>
    </row>
    <row r="177" spans="1:8" s="5" customFormat="1" ht="15.75">
      <c r="A177" s="54"/>
      <c r="B177" s="20" t="s">
        <v>5</v>
      </c>
      <c r="C177" s="3">
        <f t="shared" si="12"/>
        <v>2740</v>
      </c>
      <c r="D177" s="4">
        <v>2700</v>
      </c>
      <c r="E177" s="3">
        <v>40</v>
      </c>
      <c r="F177" s="3">
        <v>0</v>
      </c>
      <c r="H177" s="6"/>
    </row>
    <row r="178" spans="1:8" s="5" customFormat="1" ht="58.5" customHeight="1">
      <c r="A178" s="114" t="s">
        <v>167</v>
      </c>
      <c r="B178" s="9" t="s">
        <v>66</v>
      </c>
      <c r="C178" s="3">
        <f t="shared" si="12"/>
        <v>0</v>
      </c>
      <c r="D178" s="4">
        <v>0</v>
      </c>
      <c r="E178" s="3">
        <v>0</v>
      </c>
      <c r="F178" s="3">
        <v>0</v>
      </c>
      <c r="H178" s="6"/>
    </row>
    <row r="179" spans="1:8" s="5" customFormat="1" ht="15.75">
      <c r="A179" s="115"/>
      <c r="B179" s="20" t="s">
        <v>4</v>
      </c>
      <c r="C179" s="3">
        <f t="shared" si="12"/>
        <v>0</v>
      </c>
      <c r="D179" s="4">
        <v>0</v>
      </c>
      <c r="E179" s="3">
        <v>0</v>
      </c>
      <c r="F179" s="3">
        <v>0</v>
      </c>
      <c r="H179" s="6"/>
    </row>
    <row r="180" spans="1:8" s="13" customFormat="1" ht="63">
      <c r="A180" s="114" t="s">
        <v>60</v>
      </c>
      <c r="B180" s="7" t="s">
        <v>160</v>
      </c>
      <c r="C180" s="3">
        <f t="shared" si="12"/>
        <v>67</v>
      </c>
      <c r="D180" s="4">
        <v>0</v>
      </c>
      <c r="E180" s="3">
        <f>E181+E182+E183+E184+E185</f>
        <v>67</v>
      </c>
      <c r="F180" s="3">
        <v>0</v>
      </c>
      <c r="H180" s="14"/>
    </row>
    <row r="181" spans="1:8" s="13" customFormat="1" ht="15.75">
      <c r="A181" s="119"/>
      <c r="B181" s="2" t="s">
        <v>2</v>
      </c>
      <c r="C181" s="3">
        <f t="shared" si="12"/>
        <v>0</v>
      </c>
      <c r="D181" s="3">
        <v>0</v>
      </c>
      <c r="E181" s="3">
        <v>0</v>
      </c>
      <c r="F181" s="3">
        <v>0</v>
      </c>
      <c r="H181" s="14"/>
    </row>
    <row r="182" spans="1:8" s="13" customFormat="1" ht="15.75">
      <c r="A182" s="119"/>
      <c r="B182" s="2" t="s">
        <v>3</v>
      </c>
      <c r="C182" s="3">
        <f t="shared" si="12"/>
        <v>0</v>
      </c>
      <c r="D182" s="3">
        <v>0</v>
      </c>
      <c r="E182" s="3">
        <v>0</v>
      </c>
      <c r="F182" s="3">
        <v>0</v>
      </c>
      <c r="H182" s="14"/>
    </row>
    <row r="183" spans="1:8" s="13" customFormat="1" ht="15.75">
      <c r="A183" s="119"/>
      <c r="B183" s="2" t="s">
        <v>4</v>
      </c>
      <c r="C183" s="3">
        <f t="shared" si="12"/>
        <v>15</v>
      </c>
      <c r="D183" s="3">
        <v>0</v>
      </c>
      <c r="E183" s="3">
        <v>15</v>
      </c>
      <c r="F183" s="3">
        <v>0</v>
      </c>
      <c r="H183" s="14"/>
    </row>
    <row r="184" spans="1:8" s="13" customFormat="1" ht="15.75">
      <c r="A184" s="119"/>
      <c r="B184" s="2" t="s">
        <v>5</v>
      </c>
      <c r="C184" s="3">
        <f t="shared" si="12"/>
        <v>20</v>
      </c>
      <c r="D184" s="3">
        <v>0</v>
      </c>
      <c r="E184" s="3">
        <v>20</v>
      </c>
      <c r="F184" s="3">
        <v>0</v>
      </c>
      <c r="H184" s="14"/>
    </row>
    <row r="185" spans="1:8" s="13" customFormat="1" ht="15.75">
      <c r="A185" s="115"/>
      <c r="B185" s="2" t="s">
        <v>6</v>
      </c>
      <c r="C185" s="3">
        <f t="shared" si="12"/>
        <v>32</v>
      </c>
      <c r="D185" s="3">
        <v>0</v>
      </c>
      <c r="E185" s="3">
        <v>32</v>
      </c>
      <c r="F185" s="3">
        <v>0</v>
      </c>
      <c r="H185" s="14"/>
    </row>
    <row r="186" spans="1:9" s="13" customFormat="1" ht="63">
      <c r="A186" s="114" t="s">
        <v>161</v>
      </c>
      <c r="B186" s="2" t="s">
        <v>220</v>
      </c>
      <c r="C186" s="3">
        <f>D186+E186+F186</f>
        <v>850.31</v>
      </c>
      <c r="D186" s="3">
        <f>D187+D188</f>
        <v>694.01</v>
      </c>
      <c r="E186" s="3">
        <f>E187+E188</f>
        <v>156.3</v>
      </c>
      <c r="F186" s="3">
        <v>0</v>
      </c>
      <c r="H186" s="14"/>
      <c r="I186" s="43"/>
    </row>
    <row r="187" spans="1:8" s="13" customFormat="1" ht="15.75">
      <c r="A187" s="119"/>
      <c r="B187" s="2" t="s">
        <v>2</v>
      </c>
      <c r="C187" s="3">
        <f>D187+E187+F187</f>
        <v>551.5</v>
      </c>
      <c r="D187" s="3">
        <v>536</v>
      </c>
      <c r="E187" s="3">
        <v>15.5</v>
      </c>
      <c r="F187" s="3">
        <v>0</v>
      </c>
      <c r="H187" s="14"/>
    </row>
    <row r="188" spans="1:8" s="99" customFormat="1" ht="15.75">
      <c r="A188" s="115"/>
      <c r="B188" s="84" t="s">
        <v>3</v>
      </c>
      <c r="C188" s="85">
        <f>D188+E188+F188</f>
        <v>298.81</v>
      </c>
      <c r="D188" s="85">
        <v>158.01</v>
      </c>
      <c r="E188" s="85">
        <v>140.8</v>
      </c>
      <c r="F188" s="85">
        <v>0</v>
      </c>
      <c r="H188" s="100"/>
    </row>
    <row r="189" spans="1:8" s="86" customFormat="1" ht="57" customHeight="1">
      <c r="A189" s="121">
        <v>7</v>
      </c>
      <c r="B189" s="101" t="s">
        <v>67</v>
      </c>
      <c r="C189" s="97">
        <f aca="true" t="shared" si="13" ref="C189:C194">D189+E189+F189</f>
        <v>3243.0400000000004</v>
      </c>
      <c r="D189" s="97">
        <f>D190+D191+D192+D193+D194</f>
        <v>2972.6000000000004</v>
      </c>
      <c r="E189" s="97">
        <f>E190+E191+E192+E193+E194</f>
        <v>270.44</v>
      </c>
      <c r="F189" s="97">
        <v>0</v>
      </c>
      <c r="H189" s="87"/>
    </row>
    <row r="190" spans="1:8" s="10" customFormat="1" ht="15.75">
      <c r="A190" s="122"/>
      <c r="B190" s="21" t="s">
        <v>2</v>
      </c>
      <c r="C190" s="12">
        <f t="shared" si="13"/>
        <v>1166</v>
      </c>
      <c r="D190" s="12">
        <v>1049.4</v>
      </c>
      <c r="E190" s="12">
        <f>E196+E202+E208+E214</f>
        <v>116.6</v>
      </c>
      <c r="F190" s="12">
        <v>0</v>
      </c>
      <c r="H190" s="11"/>
    </row>
    <row r="191" spans="1:8" s="86" customFormat="1" ht="15.75">
      <c r="A191" s="122"/>
      <c r="B191" s="96" t="s">
        <v>3</v>
      </c>
      <c r="C191" s="97">
        <f t="shared" si="13"/>
        <v>352.03999999999996</v>
      </c>
      <c r="D191" s="97">
        <f>D197+D203+D209+D215</f>
        <v>321.2</v>
      </c>
      <c r="E191" s="97">
        <f>E197+E203+E209+E215</f>
        <v>30.84</v>
      </c>
      <c r="F191" s="97">
        <f>F197+F203+F209+F215</f>
        <v>0</v>
      </c>
      <c r="H191" s="87"/>
    </row>
    <row r="192" spans="1:8" s="86" customFormat="1" ht="15.75">
      <c r="A192" s="122"/>
      <c r="B192" s="96" t="s">
        <v>4</v>
      </c>
      <c r="C192" s="97">
        <f t="shared" si="13"/>
        <v>565</v>
      </c>
      <c r="D192" s="97">
        <f>D198+D204+D210+D216</f>
        <v>522</v>
      </c>
      <c r="E192" s="97">
        <f>E198+E204+E210+E216</f>
        <v>43</v>
      </c>
      <c r="F192" s="97">
        <f>F198+F204+F210+F216</f>
        <v>0</v>
      </c>
      <c r="H192" s="87"/>
    </row>
    <row r="193" spans="1:8" s="86" customFormat="1" ht="15.75">
      <c r="A193" s="122"/>
      <c r="B193" s="96" t="s">
        <v>5</v>
      </c>
      <c r="C193" s="97">
        <f t="shared" si="13"/>
        <v>580</v>
      </c>
      <c r="D193" s="97">
        <f aca="true" t="shared" si="14" ref="D193:F194">D199+D205+D211</f>
        <v>540</v>
      </c>
      <c r="E193" s="97">
        <f t="shared" si="14"/>
        <v>40</v>
      </c>
      <c r="F193" s="97">
        <f t="shared" si="14"/>
        <v>0</v>
      </c>
      <c r="H193" s="87"/>
    </row>
    <row r="194" spans="1:8" s="10" customFormat="1" ht="15.75">
      <c r="A194" s="123"/>
      <c r="B194" s="21" t="s">
        <v>6</v>
      </c>
      <c r="C194" s="12">
        <f t="shared" si="13"/>
        <v>580</v>
      </c>
      <c r="D194" s="12">
        <f t="shared" si="14"/>
        <v>540</v>
      </c>
      <c r="E194" s="12">
        <f t="shared" si="14"/>
        <v>40</v>
      </c>
      <c r="F194" s="12">
        <f t="shared" si="14"/>
        <v>0</v>
      </c>
      <c r="H194" s="11"/>
    </row>
    <row r="195" spans="1:8" s="13" customFormat="1" ht="47.25">
      <c r="A195" s="120" t="s">
        <v>68</v>
      </c>
      <c r="B195" s="9" t="s">
        <v>69</v>
      </c>
      <c r="C195" s="3">
        <f aca="true" t="shared" si="15" ref="C195:C224">D195+E195+F195</f>
        <v>770.4</v>
      </c>
      <c r="D195" s="3">
        <f>D196+D197+D198+D199+D200</f>
        <v>693.4</v>
      </c>
      <c r="E195" s="3">
        <f>E196+E197+E198+E199+E200</f>
        <v>77</v>
      </c>
      <c r="F195" s="3">
        <v>0</v>
      </c>
      <c r="H195" s="14"/>
    </row>
    <row r="196" spans="1:8" s="13" customFormat="1" ht="15.75">
      <c r="A196" s="120"/>
      <c r="B196" s="2" t="s">
        <v>2</v>
      </c>
      <c r="C196" s="3">
        <f t="shared" si="15"/>
        <v>320.4</v>
      </c>
      <c r="D196" s="3">
        <v>288.4</v>
      </c>
      <c r="E196" s="3">
        <v>32</v>
      </c>
      <c r="F196" s="3">
        <v>0</v>
      </c>
      <c r="H196" s="14"/>
    </row>
    <row r="197" spans="1:8" s="13" customFormat="1" ht="15.75">
      <c r="A197" s="120"/>
      <c r="B197" s="2" t="s">
        <v>3</v>
      </c>
      <c r="C197" s="3">
        <f t="shared" si="15"/>
        <v>0</v>
      </c>
      <c r="D197" s="3">
        <v>0</v>
      </c>
      <c r="E197" s="3">
        <v>0</v>
      </c>
      <c r="F197" s="3">
        <v>0</v>
      </c>
      <c r="H197" s="14"/>
    </row>
    <row r="198" spans="1:8" s="13" customFormat="1" ht="15.75">
      <c r="A198" s="120"/>
      <c r="B198" s="2" t="s">
        <v>4</v>
      </c>
      <c r="C198" s="3">
        <f t="shared" si="15"/>
        <v>150</v>
      </c>
      <c r="D198" s="3">
        <v>135</v>
      </c>
      <c r="E198" s="3">
        <v>15</v>
      </c>
      <c r="F198" s="3">
        <v>0</v>
      </c>
      <c r="H198" s="14"/>
    </row>
    <row r="199" spans="1:8" s="13" customFormat="1" ht="15.75">
      <c r="A199" s="120"/>
      <c r="B199" s="2" t="s">
        <v>5</v>
      </c>
      <c r="C199" s="3">
        <f t="shared" si="15"/>
        <v>150</v>
      </c>
      <c r="D199" s="3">
        <v>135</v>
      </c>
      <c r="E199" s="3">
        <v>15</v>
      </c>
      <c r="F199" s="3">
        <v>0</v>
      </c>
      <c r="H199" s="14"/>
    </row>
    <row r="200" spans="1:8" s="13" customFormat="1" ht="15.75">
      <c r="A200" s="120"/>
      <c r="B200" s="2" t="s">
        <v>6</v>
      </c>
      <c r="C200" s="3">
        <f t="shared" si="15"/>
        <v>150</v>
      </c>
      <c r="D200" s="3">
        <v>135</v>
      </c>
      <c r="E200" s="3">
        <v>15</v>
      </c>
      <c r="F200" s="3">
        <v>0</v>
      </c>
      <c r="H200" s="14"/>
    </row>
    <row r="201" spans="1:8" s="13" customFormat="1" ht="31.5">
      <c r="A201" s="114" t="s">
        <v>70</v>
      </c>
      <c r="B201" s="9" t="s">
        <v>71</v>
      </c>
      <c r="C201" s="3">
        <f t="shared" si="15"/>
        <v>180</v>
      </c>
      <c r="D201" s="3">
        <f>D202+D203+D204+D205+D206</f>
        <v>162</v>
      </c>
      <c r="E201" s="3">
        <f>E202+E203+E204+E205+E206</f>
        <v>18</v>
      </c>
      <c r="F201" s="3">
        <v>0</v>
      </c>
      <c r="H201" s="14"/>
    </row>
    <row r="202" spans="1:8" s="13" customFormat="1" ht="15.75">
      <c r="A202" s="119"/>
      <c r="B202" s="2" t="s">
        <v>2</v>
      </c>
      <c r="C202" s="3">
        <f t="shared" si="15"/>
        <v>30</v>
      </c>
      <c r="D202" s="3">
        <v>27</v>
      </c>
      <c r="E202" s="3">
        <v>3</v>
      </c>
      <c r="F202" s="3">
        <v>0</v>
      </c>
      <c r="H202" s="14"/>
    </row>
    <row r="203" spans="1:8" s="13" customFormat="1" ht="15.75">
      <c r="A203" s="119"/>
      <c r="B203" s="2" t="s">
        <v>3</v>
      </c>
      <c r="C203" s="3">
        <f t="shared" si="15"/>
        <v>0</v>
      </c>
      <c r="D203" s="3">
        <v>0</v>
      </c>
      <c r="E203" s="3">
        <v>0</v>
      </c>
      <c r="F203" s="3">
        <v>0</v>
      </c>
      <c r="H203" s="14"/>
    </row>
    <row r="204" spans="1:8" s="13" customFormat="1" ht="15.75">
      <c r="A204" s="119"/>
      <c r="B204" s="2" t="s">
        <v>4</v>
      </c>
      <c r="C204" s="3">
        <f t="shared" si="15"/>
        <v>50</v>
      </c>
      <c r="D204" s="3">
        <v>45</v>
      </c>
      <c r="E204" s="3">
        <v>5</v>
      </c>
      <c r="F204" s="3">
        <v>0</v>
      </c>
      <c r="H204" s="14"/>
    </row>
    <row r="205" spans="1:8" s="13" customFormat="1" ht="15.75">
      <c r="A205" s="119"/>
      <c r="B205" s="2" t="s">
        <v>5</v>
      </c>
      <c r="C205" s="3">
        <f t="shared" si="15"/>
        <v>50</v>
      </c>
      <c r="D205" s="3">
        <v>45</v>
      </c>
      <c r="E205" s="3">
        <v>5</v>
      </c>
      <c r="F205" s="3">
        <v>0</v>
      </c>
      <c r="H205" s="14"/>
    </row>
    <row r="206" spans="1:8" s="13" customFormat="1" ht="15.75">
      <c r="A206" s="115"/>
      <c r="B206" s="2" t="s">
        <v>6</v>
      </c>
      <c r="C206" s="3">
        <f t="shared" si="15"/>
        <v>50</v>
      </c>
      <c r="D206" s="3">
        <v>45</v>
      </c>
      <c r="E206" s="3">
        <v>5</v>
      </c>
      <c r="F206" s="3">
        <v>0</v>
      </c>
      <c r="H206" s="14"/>
    </row>
    <row r="207" spans="1:8" s="13" customFormat="1" ht="31.5">
      <c r="A207" s="114" t="s">
        <v>72</v>
      </c>
      <c r="B207" s="7" t="s">
        <v>73</v>
      </c>
      <c r="C207" s="3">
        <f t="shared" si="15"/>
        <v>1016</v>
      </c>
      <c r="D207" s="3">
        <f>D208+D209+D210+D211+D212</f>
        <v>950.4</v>
      </c>
      <c r="E207" s="3">
        <f>E208+E209+E210+E211+E212</f>
        <v>65.6</v>
      </c>
      <c r="F207" s="3">
        <v>0</v>
      </c>
      <c r="H207" s="14"/>
    </row>
    <row r="208" spans="1:8" s="13" customFormat="1" ht="15.75">
      <c r="A208" s="119"/>
      <c r="B208" s="2" t="s">
        <v>2</v>
      </c>
      <c r="C208" s="3">
        <f t="shared" si="15"/>
        <v>84</v>
      </c>
      <c r="D208" s="3">
        <v>75.6</v>
      </c>
      <c r="E208" s="3">
        <v>8.4</v>
      </c>
      <c r="F208" s="3">
        <v>0</v>
      </c>
      <c r="H208" s="14"/>
    </row>
    <row r="209" spans="1:8" s="13" customFormat="1" ht="15.75">
      <c r="A209" s="119"/>
      <c r="B209" s="2" t="s">
        <v>3</v>
      </c>
      <c r="C209" s="3">
        <f t="shared" si="15"/>
        <v>92</v>
      </c>
      <c r="D209" s="3">
        <v>82.8</v>
      </c>
      <c r="E209" s="3">
        <v>9.2</v>
      </c>
      <c r="F209" s="3">
        <v>0</v>
      </c>
      <c r="H209" s="14"/>
    </row>
    <row r="210" spans="1:8" s="13" customFormat="1" ht="15.75">
      <c r="A210" s="119"/>
      <c r="B210" s="2" t="s">
        <v>4</v>
      </c>
      <c r="C210" s="3">
        <f t="shared" si="15"/>
        <v>80</v>
      </c>
      <c r="D210" s="3">
        <v>72</v>
      </c>
      <c r="E210" s="3">
        <v>8</v>
      </c>
      <c r="F210" s="3">
        <v>0</v>
      </c>
      <c r="H210" s="14"/>
    </row>
    <row r="211" spans="1:8" s="13" customFormat="1" ht="15.75">
      <c r="A211" s="119"/>
      <c r="B211" s="2" t="s">
        <v>5</v>
      </c>
      <c r="C211" s="3">
        <f t="shared" si="15"/>
        <v>380</v>
      </c>
      <c r="D211" s="3">
        <v>360</v>
      </c>
      <c r="E211" s="3">
        <v>20</v>
      </c>
      <c r="F211" s="3">
        <v>0</v>
      </c>
      <c r="H211" s="14"/>
    </row>
    <row r="212" spans="1:8" s="13" customFormat="1" ht="15.75">
      <c r="A212" s="115"/>
      <c r="B212" s="2" t="s">
        <v>6</v>
      </c>
      <c r="C212" s="3">
        <f t="shared" si="15"/>
        <v>380</v>
      </c>
      <c r="D212" s="3">
        <v>360</v>
      </c>
      <c r="E212" s="3">
        <v>20</v>
      </c>
      <c r="F212" s="3">
        <v>0</v>
      </c>
      <c r="H212" s="14"/>
    </row>
    <row r="213" spans="1:9" s="13" customFormat="1" ht="15.75">
      <c r="A213" s="114" t="s">
        <v>74</v>
      </c>
      <c r="B213" s="19" t="s">
        <v>75</v>
      </c>
      <c r="C213" s="3">
        <f t="shared" si="15"/>
        <v>1276.6399999999999</v>
      </c>
      <c r="D213" s="3">
        <f>D214+D215+D216</f>
        <v>1166.8</v>
      </c>
      <c r="E213" s="3">
        <f>E214+E215+E216</f>
        <v>109.84</v>
      </c>
      <c r="F213" s="3">
        <v>0</v>
      </c>
      <c r="H213" s="14"/>
      <c r="I213" s="43"/>
    </row>
    <row r="214" spans="1:8" s="13" customFormat="1" ht="15.75">
      <c r="A214" s="119"/>
      <c r="B214" s="2" t="s">
        <v>2</v>
      </c>
      <c r="C214" s="3">
        <f t="shared" si="15"/>
        <v>731.6</v>
      </c>
      <c r="D214" s="3">
        <v>658.4</v>
      </c>
      <c r="E214" s="3">
        <v>73.2</v>
      </c>
      <c r="F214" s="3">
        <v>0</v>
      </c>
      <c r="H214" s="14"/>
    </row>
    <row r="215" spans="1:8" s="13" customFormat="1" ht="15.75">
      <c r="A215" s="119"/>
      <c r="B215" s="2" t="s">
        <v>3</v>
      </c>
      <c r="C215" s="3">
        <v>260</v>
      </c>
      <c r="D215" s="3">
        <v>238.4</v>
      </c>
      <c r="E215" s="3">
        <v>21.64</v>
      </c>
      <c r="F215" s="3">
        <v>0</v>
      </c>
      <c r="H215" s="14"/>
    </row>
    <row r="216" spans="1:8" s="13" customFormat="1" ht="15.75">
      <c r="A216" s="115"/>
      <c r="B216" s="2" t="s">
        <v>4</v>
      </c>
      <c r="C216" s="3">
        <f t="shared" si="15"/>
        <v>285</v>
      </c>
      <c r="D216" s="3">
        <v>270</v>
      </c>
      <c r="E216" s="3">
        <v>15</v>
      </c>
      <c r="F216" s="3">
        <v>0</v>
      </c>
      <c r="H216" s="14"/>
    </row>
    <row r="217" spans="1:8" s="10" customFormat="1" ht="47.25">
      <c r="A217" s="121" t="s">
        <v>222</v>
      </c>
      <c r="B217" s="52" t="s">
        <v>76</v>
      </c>
      <c r="C217" s="12">
        <f>D217+E217+F217</f>
        <v>2870.3</v>
      </c>
      <c r="D217" s="12">
        <f>D218+D219+D220</f>
        <v>1321</v>
      </c>
      <c r="E217" s="12">
        <f>E218+E219+E220</f>
        <v>1549.3</v>
      </c>
      <c r="F217" s="12">
        <v>0</v>
      </c>
      <c r="H217" s="11"/>
    </row>
    <row r="218" spans="1:8" s="10" customFormat="1" ht="15.75">
      <c r="A218" s="122"/>
      <c r="B218" s="21" t="s">
        <v>2</v>
      </c>
      <c r="C218" s="12">
        <f t="shared" si="15"/>
        <v>1465.5</v>
      </c>
      <c r="D218" s="12">
        <f>D222</f>
        <v>1321</v>
      </c>
      <c r="E218" s="12">
        <f>E222</f>
        <v>144.5</v>
      </c>
      <c r="F218" s="12">
        <v>0</v>
      </c>
      <c r="G218" s="24"/>
      <c r="H218" s="11"/>
    </row>
    <row r="219" spans="1:8" s="86" customFormat="1" ht="15.75">
      <c r="A219" s="123"/>
      <c r="B219" s="96" t="s">
        <v>3</v>
      </c>
      <c r="C219" s="97">
        <f t="shared" si="15"/>
        <v>223.8</v>
      </c>
      <c r="D219" s="97">
        <f>D223</f>
        <v>0</v>
      </c>
      <c r="E219" s="97">
        <f>E223</f>
        <v>223.8</v>
      </c>
      <c r="F219" s="97">
        <v>0</v>
      </c>
      <c r="H219" s="87"/>
    </row>
    <row r="220" spans="1:8" s="86" customFormat="1" ht="15.75">
      <c r="A220" s="111"/>
      <c r="B220" s="96" t="s">
        <v>4</v>
      </c>
      <c r="C220" s="97">
        <f>D220+E220+F220</f>
        <v>1181</v>
      </c>
      <c r="D220" s="97">
        <v>0</v>
      </c>
      <c r="E220" s="97">
        <f>E224+E226</f>
        <v>1181</v>
      </c>
      <c r="F220" s="97">
        <v>0</v>
      </c>
      <c r="H220" s="87"/>
    </row>
    <row r="221" spans="1:8" s="13" customFormat="1" ht="47.25">
      <c r="A221" s="114" t="s">
        <v>78</v>
      </c>
      <c r="B221" s="9" t="s">
        <v>77</v>
      </c>
      <c r="C221" s="3">
        <f>D221+E221+F221</f>
        <v>1739.3</v>
      </c>
      <c r="D221" s="3">
        <f>D222+D223+D224</f>
        <v>1321</v>
      </c>
      <c r="E221" s="3">
        <f>E222+E223+E224</f>
        <v>418.3</v>
      </c>
      <c r="F221" s="3">
        <f>F222+F223+F224</f>
        <v>0</v>
      </c>
      <c r="H221" s="14"/>
    </row>
    <row r="222" spans="1:8" s="13" customFormat="1" ht="15.75">
      <c r="A222" s="119"/>
      <c r="B222" s="2" t="s">
        <v>2</v>
      </c>
      <c r="C222" s="3">
        <f t="shared" si="15"/>
        <v>1465.5</v>
      </c>
      <c r="D222" s="3">
        <v>1321</v>
      </c>
      <c r="E222" s="3">
        <v>144.5</v>
      </c>
      <c r="F222" s="3">
        <v>0</v>
      </c>
      <c r="G222" s="43"/>
      <c r="H222" s="14"/>
    </row>
    <row r="223" spans="1:8" s="13" customFormat="1" ht="15.75">
      <c r="A223" s="119"/>
      <c r="B223" s="2" t="s">
        <v>3</v>
      </c>
      <c r="C223" s="3">
        <f t="shared" si="15"/>
        <v>223.8</v>
      </c>
      <c r="D223" s="3">
        <v>0</v>
      </c>
      <c r="E223" s="3">
        <v>223.8</v>
      </c>
      <c r="F223" s="3">
        <v>0</v>
      </c>
      <c r="H223" s="14"/>
    </row>
    <row r="224" spans="1:8" s="13" customFormat="1" ht="15.75">
      <c r="A224" s="115"/>
      <c r="B224" s="2" t="s">
        <v>4</v>
      </c>
      <c r="C224" s="3">
        <f t="shared" si="15"/>
        <v>50</v>
      </c>
      <c r="D224" s="3">
        <v>0</v>
      </c>
      <c r="E224" s="3">
        <v>50</v>
      </c>
      <c r="F224" s="3">
        <v>0</v>
      </c>
      <c r="H224" s="14"/>
    </row>
    <row r="225" spans="1:8" s="13" customFormat="1" ht="78.75">
      <c r="A225" s="114" t="s">
        <v>221</v>
      </c>
      <c r="B225" s="2" t="s">
        <v>225</v>
      </c>
      <c r="C225" s="3">
        <f>C226</f>
        <v>1131</v>
      </c>
      <c r="D225" s="3">
        <v>0</v>
      </c>
      <c r="E225" s="3">
        <v>1131</v>
      </c>
      <c r="F225" s="3">
        <v>0</v>
      </c>
      <c r="H225" s="14"/>
    </row>
    <row r="226" spans="1:8" s="13" customFormat="1" ht="15.75">
      <c r="A226" s="115"/>
      <c r="B226" s="2" t="s">
        <v>4</v>
      </c>
      <c r="C226" s="3">
        <f>D226+E226+F226</f>
        <v>1131</v>
      </c>
      <c r="D226" s="3">
        <v>0</v>
      </c>
      <c r="E226" s="3">
        <v>1131</v>
      </c>
      <c r="F226" s="3">
        <v>0</v>
      </c>
      <c r="H226" s="14"/>
    </row>
    <row r="227" spans="1:8" s="10" customFormat="1" ht="47.25">
      <c r="A227" s="121" t="s">
        <v>223</v>
      </c>
      <c r="B227" s="112" t="s">
        <v>79</v>
      </c>
      <c r="C227" s="12">
        <f aca="true" t="shared" si="16" ref="C227:C232">D227+E227+F227</f>
        <v>19177.1</v>
      </c>
      <c r="D227" s="12">
        <f>D228+D229+D230+D231+D232</f>
        <v>18313</v>
      </c>
      <c r="E227" s="12">
        <f>E228+E229+E230+E231+E232</f>
        <v>824.1</v>
      </c>
      <c r="F227" s="12">
        <f>F228+F229+F230+F231+F232</f>
        <v>40</v>
      </c>
      <c r="H227" s="11"/>
    </row>
    <row r="228" spans="1:8" s="10" customFormat="1" ht="15.75">
      <c r="A228" s="122"/>
      <c r="B228" s="21" t="s">
        <v>2</v>
      </c>
      <c r="C228" s="12">
        <f t="shared" si="16"/>
        <v>1649.6</v>
      </c>
      <c r="D228" s="12">
        <f>D234+D240+D246+D252</f>
        <v>1573</v>
      </c>
      <c r="E228" s="12">
        <f>E234+E240+E246+E252</f>
        <v>76.6</v>
      </c>
      <c r="F228" s="12">
        <f>F234+F240+F246+F252</f>
        <v>0</v>
      </c>
      <c r="H228" s="11"/>
    </row>
    <row r="229" spans="1:8" s="86" customFormat="1" ht="15.75">
      <c r="A229" s="122"/>
      <c r="B229" s="96" t="s">
        <v>3</v>
      </c>
      <c r="C229" s="97">
        <f t="shared" si="16"/>
        <v>1484.5</v>
      </c>
      <c r="D229" s="97">
        <f>D235+D241+D247+D253+D258</f>
        <v>1188</v>
      </c>
      <c r="E229" s="97">
        <f>E235+E241+E247+E253+E258</f>
        <v>286.5</v>
      </c>
      <c r="F229" s="97">
        <f>F235+F241+F247+F253+F258</f>
        <v>10</v>
      </c>
      <c r="H229" s="87"/>
    </row>
    <row r="230" spans="1:8" s="10" customFormat="1" ht="15.75">
      <c r="A230" s="122"/>
      <c r="B230" s="21" t="s">
        <v>4</v>
      </c>
      <c r="C230" s="12">
        <f t="shared" si="16"/>
        <v>11749</v>
      </c>
      <c r="D230" s="12">
        <f>D236+D242+D248+D254+D260</f>
        <v>11513</v>
      </c>
      <c r="E230" s="12">
        <f>E236+E242+E248+E254+E260</f>
        <v>226</v>
      </c>
      <c r="F230" s="12">
        <f>F236+F242+F248+F254+F260</f>
        <v>10</v>
      </c>
      <c r="H230" s="11"/>
    </row>
    <row r="231" spans="1:8" s="10" customFormat="1" ht="15.75">
      <c r="A231" s="122"/>
      <c r="B231" s="21" t="s">
        <v>5</v>
      </c>
      <c r="C231" s="12">
        <f t="shared" si="16"/>
        <v>2050</v>
      </c>
      <c r="D231" s="12">
        <f aca="true" t="shared" si="17" ref="D231:F232">D237+D243+D249+D255</f>
        <v>1930</v>
      </c>
      <c r="E231" s="12">
        <f t="shared" si="17"/>
        <v>110</v>
      </c>
      <c r="F231" s="12">
        <f t="shared" si="17"/>
        <v>10</v>
      </c>
      <c r="H231" s="24"/>
    </row>
    <row r="232" spans="1:8" s="10" customFormat="1" ht="15.75">
      <c r="A232" s="123"/>
      <c r="B232" s="21" t="s">
        <v>6</v>
      </c>
      <c r="C232" s="12">
        <f t="shared" si="16"/>
        <v>2244</v>
      </c>
      <c r="D232" s="12">
        <f t="shared" si="17"/>
        <v>2109</v>
      </c>
      <c r="E232" s="12">
        <f t="shared" si="17"/>
        <v>125</v>
      </c>
      <c r="F232" s="12">
        <f t="shared" si="17"/>
        <v>10</v>
      </c>
      <c r="H232" s="11"/>
    </row>
    <row r="233" spans="1:8" s="13" customFormat="1" ht="15.75">
      <c r="A233" s="114" t="s">
        <v>81</v>
      </c>
      <c r="B233" s="19" t="s">
        <v>80</v>
      </c>
      <c r="C233" s="3">
        <f aca="true" t="shared" si="18" ref="C233:C255">D233+E233+F233</f>
        <v>100</v>
      </c>
      <c r="D233" s="4">
        <v>0</v>
      </c>
      <c r="E233" s="3">
        <f>E234+E235+E236+E237+E238</f>
        <v>60</v>
      </c>
      <c r="F233" s="3">
        <f>F234+F235+F236+F237+F238</f>
        <v>40</v>
      </c>
      <c r="H233" s="14"/>
    </row>
    <row r="234" spans="1:8" s="13" customFormat="1" ht="15.75">
      <c r="A234" s="119"/>
      <c r="B234" s="2" t="s">
        <v>2</v>
      </c>
      <c r="C234" s="3">
        <v>0</v>
      </c>
      <c r="D234" s="3">
        <v>0</v>
      </c>
      <c r="E234" s="3">
        <v>0</v>
      </c>
      <c r="F234" s="3">
        <v>0</v>
      </c>
      <c r="H234" s="14"/>
    </row>
    <row r="235" spans="1:8" s="13" customFormat="1" ht="15.75">
      <c r="A235" s="119"/>
      <c r="B235" s="2" t="s">
        <v>3</v>
      </c>
      <c r="C235" s="3">
        <f t="shared" si="18"/>
        <v>10</v>
      </c>
      <c r="D235" s="3">
        <v>0</v>
      </c>
      <c r="E235" s="3">
        <v>0</v>
      </c>
      <c r="F235" s="3">
        <v>10</v>
      </c>
      <c r="H235" s="14"/>
    </row>
    <row r="236" spans="1:8" s="13" customFormat="1" ht="15.75">
      <c r="A236" s="119"/>
      <c r="B236" s="2" t="s">
        <v>4</v>
      </c>
      <c r="C236" s="3">
        <f t="shared" si="18"/>
        <v>25</v>
      </c>
      <c r="D236" s="3">
        <v>0</v>
      </c>
      <c r="E236" s="3">
        <v>15</v>
      </c>
      <c r="F236" s="3">
        <v>10</v>
      </c>
      <c r="H236" s="14"/>
    </row>
    <row r="237" spans="1:8" s="13" customFormat="1" ht="15.75">
      <c r="A237" s="119"/>
      <c r="B237" s="2" t="s">
        <v>5</v>
      </c>
      <c r="C237" s="3">
        <f t="shared" si="18"/>
        <v>30</v>
      </c>
      <c r="D237" s="3">
        <v>0</v>
      </c>
      <c r="E237" s="3">
        <v>20</v>
      </c>
      <c r="F237" s="3">
        <v>10</v>
      </c>
      <c r="H237" s="14"/>
    </row>
    <row r="238" spans="1:8" s="13" customFormat="1" ht="15.75">
      <c r="A238" s="115"/>
      <c r="B238" s="2" t="s">
        <v>6</v>
      </c>
      <c r="C238" s="3">
        <f t="shared" si="18"/>
        <v>35</v>
      </c>
      <c r="D238" s="3">
        <v>0</v>
      </c>
      <c r="E238" s="3">
        <v>25</v>
      </c>
      <c r="F238" s="3">
        <v>10</v>
      </c>
      <c r="H238" s="14"/>
    </row>
    <row r="239" spans="1:8" s="13" customFormat="1" ht="47.25">
      <c r="A239" s="120" t="s">
        <v>82</v>
      </c>
      <c r="B239" s="7" t="s">
        <v>83</v>
      </c>
      <c r="C239" s="3">
        <f t="shared" si="18"/>
        <v>45</v>
      </c>
      <c r="D239" s="4">
        <v>0</v>
      </c>
      <c r="E239" s="3">
        <f>E240+E241+E242+E243+E244</f>
        <v>45</v>
      </c>
      <c r="F239" s="3">
        <v>0</v>
      </c>
      <c r="H239" s="14"/>
    </row>
    <row r="240" spans="1:8" s="13" customFormat="1" ht="15.75">
      <c r="A240" s="120"/>
      <c r="B240" s="2" t="s">
        <v>2</v>
      </c>
      <c r="C240" s="3">
        <f t="shared" si="18"/>
        <v>0</v>
      </c>
      <c r="D240" s="3">
        <v>0</v>
      </c>
      <c r="E240" s="3">
        <v>0</v>
      </c>
      <c r="F240" s="3">
        <v>0</v>
      </c>
      <c r="H240" s="14"/>
    </row>
    <row r="241" spans="1:8" s="13" customFormat="1" ht="15.75">
      <c r="A241" s="120"/>
      <c r="B241" s="2" t="s">
        <v>3</v>
      </c>
      <c r="C241" s="3">
        <f t="shared" si="18"/>
        <v>0</v>
      </c>
      <c r="D241" s="3">
        <v>0</v>
      </c>
      <c r="E241" s="3">
        <v>0</v>
      </c>
      <c r="F241" s="3">
        <v>0</v>
      </c>
      <c r="H241" s="14"/>
    </row>
    <row r="242" spans="1:8" s="13" customFormat="1" ht="15.75">
      <c r="A242" s="120"/>
      <c r="B242" s="2" t="s">
        <v>4</v>
      </c>
      <c r="C242" s="3">
        <f t="shared" si="18"/>
        <v>10</v>
      </c>
      <c r="D242" s="3">
        <v>0</v>
      </c>
      <c r="E242" s="3">
        <v>10</v>
      </c>
      <c r="F242" s="3">
        <v>0</v>
      </c>
      <c r="H242" s="14"/>
    </row>
    <row r="243" spans="1:8" s="13" customFormat="1" ht="15.75">
      <c r="A243" s="120"/>
      <c r="B243" s="2" t="s">
        <v>5</v>
      </c>
      <c r="C243" s="3">
        <f t="shared" si="18"/>
        <v>15</v>
      </c>
      <c r="D243" s="3">
        <v>0</v>
      </c>
      <c r="E243" s="3">
        <v>15</v>
      </c>
      <c r="F243" s="3">
        <v>0</v>
      </c>
      <c r="H243" s="14"/>
    </row>
    <row r="244" spans="1:8" s="13" customFormat="1" ht="15.75">
      <c r="A244" s="120"/>
      <c r="B244" s="2" t="s">
        <v>6</v>
      </c>
      <c r="C244" s="3">
        <f t="shared" si="18"/>
        <v>20</v>
      </c>
      <c r="D244" s="3">
        <v>0</v>
      </c>
      <c r="E244" s="3">
        <v>20</v>
      </c>
      <c r="F244" s="3">
        <v>0</v>
      </c>
      <c r="H244" s="14"/>
    </row>
    <row r="245" spans="1:8" s="13" customFormat="1" ht="47.25">
      <c r="A245" s="114" t="s">
        <v>84</v>
      </c>
      <c r="B245" s="7" t="s">
        <v>85</v>
      </c>
      <c r="C245" s="3">
        <f t="shared" si="18"/>
        <v>9585</v>
      </c>
      <c r="D245" s="3">
        <v>9119</v>
      </c>
      <c r="E245" s="3">
        <f>E246+E247+E248+E249+E250</f>
        <v>466</v>
      </c>
      <c r="F245" s="3">
        <v>0</v>
      </c>
      <c r="H245" s="14"/>
    </row>
    <row r="246" spans="1:8" s="13" customFormat="1" ht="15.75">
      <c r="A246" s="119"/>
      <c r="B246" s="2" t="s">
        <v>2</v>
      </c>
      <c r="C246" s="3">
        <f t="shared" si="18"/>
        <v>1649.6</v>
      </c>
      <c r="D246" s="3">
        <v>1573</v>
      </c>
      <c r="E246" s="3">
        <v>76.6</v>
      </c>
      <c r="F246" s="3">
        <v>0</v>
      </c>
      <c r="H246" s="14"/>
    </row>
    <row r="247" spans="1:8" s="13" customFormat="1" ht="15.75">
      <c r="A247" s="119"/>
      <c r="B247" s="2" t="s">
        <v>3</v>
      </c>
      <c r="C247" s="3">
        <f t="shared" si="18"/>
        <v>1366.4</v>
      </c>
      <c r="D247" s="3">
        <v>1188</v>
      </c>
      <c r="E247" s="3">
        <v>178.4</v>
      </c>
      <c r="F247" s="3">
        <v>0</v>
      </c>
      <c r="H247" s="14"/>
    </row>
    <row r="248" spans="1:8" s="13" customFormat="1" ht="15.75">
      <c r="A248" s="119"/>
      <c r="B248" s="2" t="s">
        <v>4</v>
      </c>
      <c r="C248" s="3">
        <f t="shared" si="18"/>
        <v>1902</v>
      </c>
      <c r="D248" s="3">
        <v>1811</v>
      </c>
      <c r="E248" s="3">
        <v>91</v>
      </c>
      <c r="F248" s="3">
        <v>0</v>
      </c>
      <c r="H248" s="14"/>
    </row>
    <row r="249" spans="1:8" s="13" customFormat="1" ht="15.75">
      <c r="A249" s="119"/>
      <c r="B249" s="2" t="s">
        <v>5</v>
      </c>
      <c r="C249" s="3">
        <f t="shared" si="18"/>
        <v>1990</v>
      </c>
      <c r="D249" s="3">
        <v>1930</v>
      </c>
      <c r="E249" s="3">
        <v>60</v>
      </c>
      <c r="F249" s="3">
        <v>0</v>
      </c>
      <c r="H249" s="14"/>
    </row>
    <row r="250" spans="1:8" s="13" customFormat="1" ht="15.75">
      <c r="A250" s="115"/>
      <c r="B250" s="2" t="s">
        <v>6</v>
      </c>
      <c r="C250" s="3">
        <f t="shared" si="18"/>
        <v>2169</v>
      </c>
      <c r="D250" s="3">
        <v>2109</v>
      </c>
      <c r="E250" s="3">
        <v>60</v>
      </c>
      <c r="F250" s="3">
        <v>0</v>
      </c>
      <c r="H250" s="14"/>
    </row>
    <row r="251" spans="1:8" s="13" customFormat="1" ht="47.25">
      <c r="A251" s="114" t="s">
        <v>87</v>
      </c>
      <c r="B251" s="9" t="s">
        <v>86</v>
      </c>
      <c r="C251" s="3">
        <f t="shared" si="18"/>
        <v>133.1</v>
      </c>
      <c r="D251" s="4">
        <v>0</v>
      </c>
      <c r="E251" s="3">
        <f>E252+E253+E254+E255+E258</f>
        <v>133.1</v>
      </c>
      <c r="F251" s="3">
        <v>0</v>
      </c>
      <c r="H251" s="14"/>
    </row>
    <row r="252" spans="1:8" s="13" customFormat="1" ht="15.75">
      <c r="A252" s="119"/>
      <c r="B252" s="2" t="s">
        <v>2</v>
      </c>
      <c r="C252" s="3">
        <f t="shared" si="18"/>
        <v>0</v>
      </c>
      <c r="D252" s="3">
        <v>0</v>
      </c>
      <c r="E252" s="3">
        <v>0</v>
      </c>
      <c r="F252" s="3">
        <v>0</v>
      </c>
      <c r="H252" s="14"/>
    </row>
    <row r="253" spans="1:8" s="13" customFormat="1" ht="15.75">
      <c r="A253" s="119"/>
      <c r="B253" s="2" t="s">
        <v>3</v>
      </c>
      <c r="C253" s="3">
        <f t="shared" si="18"/>
        <v>0</v>
      </c>
      <c r="D253" s="3">
        <v>0</v>
      </c>
      <c r="E253" s="3">
        <v>0</v>
      </c>
      <c r="F253" s="3">
        <v>0</v>
      </c>
      <c r="H253" s="14"/>
    </row>
    <row r="254" spans="1:8" s="13" customFormat="1" ht="15.75">
      <c r="A254" s="119"/>
      <c r="B254" s="2" t="s">
        <v>4</v>
      </c>
      <c r="C254" s="3">
        <f t="shared" si="18"/>
        <v>10</v>
      </c>
      <c r="D254" s="3">
        <v>0</v>
      </c>
      <c r="E254" s="3">
        <v>10</v>
      </c>
      <c r="F254" s="3">
        <v>0</v>
      </c>
      <c r="H254" s="14"/>
    </row>
    <row r="255" spans="1:8" s="13" customFormat="1" ht="15.75">
      <c r="A255" s="119"/>
      <c r="B255" s="2" t="s">
        <v>5</v>
      </c>
      <c r="C255" s="3">
        <f t="shared" si="18"/>
        <v>15</v>
      </c>
      <c r="D255" s="3">
        <v>0</v>
      </c>
      <c r="E255" s="3">
        <v>15</v>
      </c>
      <c r="F255" s="3">
        <v>0</v>
      </c>
      <c r="H255" s="14"/>
    </row>
    <row r="256" spans="1:8" s="13" customFormat="1" ht="15.75">
      <c r="A256" s="119"/>
      <c r="B256" s="2" t="s">
        <v>6</v>
      </c>
      <c r="C256" s="3">
        <v>50</v>
      </c>
      <c r="D256" s="3">
        <v>0</v>
      </c>
      <c r="E256" s="3">
        <v>20</v>
      </c>
      <c r="F256" s="3">
        <v>0</v>
      </c>
      <c r="H256" s="14"/>
    </row>
    <row r="257" spans="1:8" s="13" customFormat="1" ht="31.5">
      <c r="A257" s="114" t="s">
        <v>188</v>
      </c>
      <c r="B257" s="2" t="s">
        <v>189</v>
      </c>
      <c r="C257" s="3">
        <f>D257+E257+F257</f>
        <v>108.1</v>
      </c>
      <c r="D257" s="3">
        <v>0</v>
      </c>
      <c r="E257" s="3">
        <v>108.1</v>
      </c>
      <c r="F257" s="3">
        <v>0</v>
      </c>
      <c r="H257" s="14"/>
    </row>
    <row r="258" spans="1:8" s="13" customFormat="1" ht="15.75">
      <c r="A258" s="115"/>
      <c r="B258" s="2" t="s">
        <v>3</v>
      </c>
      <c r="C258" s="3">
        <f>D258+E258+F258</f>
        <v>108.1</v>
      </c>
      <c r="D258" s="3">
        <v>0</v>
      </c>
      <c r="E258" s="3">
        <v>108.1</v>
      </c>
      <c r="F258" s="3">
        <v>0</v>
      </c>
      <c r="H258" s="14"/>
    </row>
    <row r="259" spans="1:8" s="13" customFormat="1" ht="31.5">
      <c r="A259" s="114" t="s">
        <v>203</v>
      </c>
      <c r="B259" s="2" t="s">
        <v>202</v>
      </c>
      <c r="C259" s="3">
        <f>D259+E259+F259</f>
        <v>9802</v>
      </c>
      <c r="D259" s="3">
        <f>D260</f>
        <v>9702</v>
      </c>
      <c r="E259" s="3">
        <f>E260</f>
        <v>100</v>
      </c>
      <c r="F259" s="3">
        <f>F260</f>
        <v>0</v>
      </c>
      <c r="H259" s="14"/>
    </row>
    <row r="260" spans="1:8" s="5" customFormat="1" ht="15.75">
      <c r="A260" s="115"/>
      <c r="B260" s="2" t="s">
        <v>4</v>
      </c>
      <c r="C260" s="3">
        <f>D260+E260+F260</f>
        <v>9802</v>
      </c>
      <c r="D260" s="3">
        <v>9702</v>
      </c>
      <c r="E260" s="3">
        <v>100</v>
      </c>
      <c r="F260" s="3">
        <v>0</v>
      </c>
      <c r="H260" s="6"/>
    </row>
    <row r="261" spans="1:8" s="10" customFormat="1" ht="15.75">
      <c r="A261" s="121" t="s">
        <v>224</v>
      </c>
      <c r="B261" s="55" t="s">
        <v>88</v>
      </c>
      <c r="C261" s="12">
        <f>D261+E261+F261</f>
        <v>1558.9</v>
      </c>
      <c r="D261" s="12">
        <f>D262+D263</f>
        <v>1350</v>
      </c>
      <c r="E261" s="12">
        <f>E262+E263</f>
        <v>208.9</v>
      </c>
      <c r="F261" s="12">
        <f>F262+F263</f>
        <v>0</v>
      </c>
      <c r="H261" s="11"/>
    </row>
    <row r="262" spans="1:8" s="10" customFormat="1" ht="15.75">
      <c r="A262" s="122"/>
      <c r="B262" s="21" t="s">
        <v>2</v>
      </c>
      <c r="C262" s="12">
        <f aca="true" t="shared" si="19" ref="C262:C268">D262+E262+F262</f>
        <v>1360</v>
      </c>
      <c r="D262" s="12">
        <f>D265</f>
        <v>1350</v>
      </c>
      <c r="E262" s="12">
        <f>E265</f>
        <v>10</v>
      </c>
      <c r="F262" s="12">
        <v>0</v>
      </c>
      <c r="G262" s="24"/>
      <c r="H262" s="11"/>
    </row>
    <row r="263" spans="1:8" s="86" customFormat="1" ht="15.75">
      <c r="A263" s="122"/>
      <c r="B263" s="96" t="s">
        <v>3</v>
      </c>
      <c r="C263" s="97">
        <f t="shared" si="19"/>
        <v>198.9</v>
      </c>
      <c r="D263" s="97">
        <f>D266+D268</f>
        <v>0</v>
      </c>
      <c r="E263" s="97">
        <f>E266+E268</f>
        <v>198.9</v>
      </c>
      <c r="F263" s="97">
        <f>F266+F268</f>
        <v>0</v>
      </c>
      <c r="H263" s="87"/>
    </row>
    <row r="264" spans="1:8" s="10" customFormat="1" ht="15.75">
      <c r="A264" s="120" t="s">
        <v>89</v>
      </c>
      <c r="B264" s="2" t="s">
        <v>168</v>
      </c>
      <c r="C264" s="3">
        <f t="shared" si="19"/>
        <v>1360</v>
      </c>
      <c r="D264" s="3">
        <f>D265+D266</f>
        <v>1350</v>
      </c>
      <c r="E264" s="3">
        <f>E265+E266</f>
        <v>10</v>
      </c>
      <c r="F264" s="3">
        <v>0</v>
      </c>
      <c r="H264" s="11"/>
    </row>
    <row r="265" spans="1:8" s="10" customFormat="1" ht="15.75">
      <c r="A265" s="120"/>
      <c r="B265" s="2" t="s">
        <v>2</v>
      </c>
      <c r="C265" s="3">
        <f t="shared" si="19"/>
        <v>1360</v>
      </c>
      <c r="D265" s="3">
        <v>1350</v>
      </c>
      <c r="E265" s="3">
        <v>10</v>
      </c>
      <c r="F265" s="3">
        <v>0</v>
      </c>
      <c r="H265" s="24"/>
    </row>
    <row r="266" spans="1:8" s="86" customFormat="1" ht="15.75">
      <c r="A266" s="113"/>
      <c r="B266" s="84" t="s">
        <v>3</v>
      </c>
      <c r="C266" s="85">
        <f t="shared" si="19"/>
        <v>0</v>
      </c>
      <c r="D266" s="85">
        <v>0</v>
      </c>
      <c r="E266" s="85">
        <v>0</v>
      </c>
      <c r="F266" s="85"/>
      <c r="H266" s="87"/>
    </row>
    <row r="267" spans="1:8" s="10" customFormat="1" ht="31.5">
      <c r="A267" s="114" t="s">
        <v>190</v>
      </c>
      <c r="B267" s="2" t="s">
        <v>191</v>
      </c>
      <c r="C267" s="3">
        <f t="shared" si="19"/>
        <v>198.9</v>
      </c>
      <c r="D267" s="3">
        <v>0</v>
      </c>
      <c r="E267" s="3">
        <v>198.9</v>
      </c>
      <c r="F267" s="3">
        <v>0</v>
      </c>
      <c r="H267" s="11"/>
    </row>
    <row r="268" spans="1:8" s="10" customFormat="1" ht="15.75">
      <c r="A268" s="115"/>
      <c r="B268" s="2" t="s">
        <v>3</v>
      </c>
      <c r="C268" s="3">
        <f t="shared" si="19"/>
        <v>198.9</v>
      </c>
      <c r="D268" s="3">
        <v>0</v>
      </c>
      <c r="E268" s="3">
        <v>198.9</v>
      </c>
      <c r="F268" s="3">
        <v>0</v>
      </c>
      <c r="H268" s="24"/>
    </row>
    <row r="269" spans="1:10" s="10" customFormat="1" ht="47.25">
      <c r="A269" s="121" t="s">
        <v>162</v>
      </c>
      <c r="B269" s="56" t="s">
        <v>90</v>
      </c>
      <c r="C269" s="12">
        <f>D269+E269+F269</f>
        <v>39286.25</v>
      </c>
      <c r="D269" s="12">
        <f>D270+D271+D272+D273+D274</f>
        <v>29599.8</v>
      </c>
      <c r="E269" s="12">
        <f>E270+E271+E272+E273+E274</f>
        <v>9686.45</v>
      </c>
      <c r="F269" s="12">
        <f>F270+F271+F272+F273+F274</f>
        <v>0</v>
      </c>
      <c r="G269" s="71"/>
      <c r="H269" s="71"/>
      <c r="I269" s="71"/>
      <c r="J269" s="24"/>
    </row>
    <row r="270" spans="1:9" s="10" customFormat="1" ht="15.75">
      <c r="A270" s="122"/>
      <c r="B270" s="21" t="s">
        <v>2</v>
      </c>
      <c r="C270" s="12">
        <f>C276+C282+C305+C321+C330+C383</f>
        <v>9040</v>
      </c>
      <c r="D270" s="12">
        <f>D276+D282+D305+D321+D330+D383</f>
        <v>8240</v>
      </c>
      <c r="E270" s="12">
        <f>E276+E282+E305+E321+E330+E383</f>
        <v>800</v>
      </c>
      <c r="F270" s="12">
        <f>F276+F282+F305+F321+F330+F383</f>
        <v>0</v>
      </c>
      <c r="G270" s="24"/>
      <c r="H270" s="57"/>
      <c r="I270" s="22"/>
    </row>
    <row r="271" spans="1:9" s="86" customFormat="1" ht="15.75">
      <c r="A271" s="122"/>
      <c r="B271" s="96" t="s">
        <v>3</v>
      </c>
      <c r="C271" s="97">
        <f>C277+C283+C306+C322+C331+C336+C346+C360+C374+C379+C384</f>
        <v>17152.35</v>
      </c>
      <c r="D271" s="97">
        <f>D277+D283+D306+D322+D331+D336+D346+D360+D374+D379+D384</f>
        <v>11329.8</v>
      </c>
      <c r="E271" s="97">
        <f>E277+E283+E306+E322+E331+E336+E346+E360+E374+E379+E384</f>
        <v>5862.45</v>
      </c>
      <c r="F271" s="97">
        <f>F277+F283+F306+F322+F331+F336+F346+F374+F379+F384</f>
        <v>0</v>
      </c>
      <c r="G271" s="98"/>
      <c r="H271" s="102"/>
      <c r="I271" s="103"/>
    </row>
    <row r="272" spans="1:9" s="10" customFormat="1" ht="15.75">
      <c r="A272" s="122"/>
      <c r="B272" s="21" t="s">
        <v>4</v>
      </c>
      <c r="C272" s="12">
        <f>C278+C307+C332+C337+C347+C361+C367+C375+C380</f>
        <v>6320</v>
      </c>
      <c r="D272" s="12">
        <f>D278+D307+D332+D337+D347+D361+D367+D375+D380</f>
        <v>5710</v>
      </c>
      <c r="E272" s="12">
        <f>E278+E307+E332+E337+E347+E361+E367+E375+E380</f>
        <v>610</v>
      </c>
      <c r="F272" s="12">
        <f>F278+F307+F332+F337+F347+F361+F367+F375+F380</f>
        <v>0</v>
      </c>
      <c r="G272" s="24"/>
      <c r="H272" s="57"/>
      <c r="I272" s="22"/>
    </row>
    <row r="273" spans="1:9" s="10" customFormat="1" ht="15.75">
      <c r="A273" s="122"/>
      <c r="B273" s="21" t="s">
        <v>5</v>
      </c>
      <c r="C273" s="12">
        <f>C279+C333+C338+C348+C368+C376+C381</f>
        <v>5528</v>
      </c>
      <c r="D273" s="12">
        <f>D279+D333+D338+D348+D368+D376+D381</f>
        <v>4320</v>
      </c>
      <c r="E273" s="12">
        <f>E279+E333+E338+E348+E368+E376+E381</f>
        <v>1208</v>
      </c>
      <c r="F273" s="12">
        <f>F279+F333+F338+F348+F368+F376+F381</f>
        <v>0</v>
      </c>
      <c r="G273" s="24"/>
      <c r="H273" s="57"/>
      <c r="I273" s="22"/>
    </row>
    <row r="274" spans="1:9" s="10" customFormat="1" ht="15.75">
      <c r="A274" s="123"/>
      <c r="B274" s="21" t="s">
        <v>6</v>
      </c>
      <c r="C274" s="12">
        <f>C280+C334+C377</f>
        <v>1206</v>
      </c>
      <c r="D274" s="12">
        <f>D280+D334+D377</f>
        <v>0</v>
      </c>
      <c r="E274" s="12">
        <f>E280+E334+E377</f>
        <v>1206</v>
      </c>
      <c r="F274" s="12">
        <f>F280+F334+F377</f>
        <v>0</v>
      </c>
      <c r="G274" s="24"/>
      <c r="H274" s="57"/>
      <c r="I274" s="22"/>
    </row>
    <row r="275" spans="1:11" s="5" customFormat="1" ht="93" customHeight="1">
      <c r="A275" s="145" t="s">
        <v>92</v>
      </c>
      <c r="B275" s="9" t="s">
        <v>91</v>
      </c>
      <c r="C275" s="3">
        <f>C276+C277+C278+C279+C280</f>
        <v>2596.5</v>
      </c>
      <c r="D275" s="3">
        <f>D276+D277+D278+D279+D280</f>
        <v>0</v>
      </c>
      <c r="E275" s="3">
        <f>E276+E277+E278+E279+E280</f>
        <v>2596.5</v>
      </c>
      <c r="F275" s="3">
        <f>F276+F277+F278+F279+F280</f>
        <v>0</v>
      </c>
      <c r="H275" s="6"/>
      <c r="J275" s="8"/>
      <c r="K275" s="8"/>
    </row>
    <row r="276" spans="1:8" s="5" customFormat="1" ht="15.75">
      <c r="A276" s="146"/>
      <c r="B276" s="9" t="s">
        <v>2</v>
      </c>
      <c r="C276" s="3">
        <v>0</v>
      </c>
      <c r="D276" s="4">
        <v>0</v>
      </c>
      <c r="E276" s="3">
        <v>0</v>
      </c>
      <c r="F276" s="3">
        <v>0</v>
      </c>
      <c r="H276" s="6"/>
    </row>
    <row r="277" spans="1:8" s="104" customFormat="1" ht="15.75">
      <c r="A277" s="146"/>
      <c r="B277" s="84" t="s">
        <v>3</v>
      </c>
      <c r="C277" s="85">
        <f>D277+E277+F277</f>
        <v>2446.5</v>
      </c>
      <c r="D277" s="85">
        <v>0</v>
      </c>
      <c r="E277" s="85">
        <v>2446.5</v>
      </c>
      <c r="F277" s="85">
        <v>0</v>
      </c>
      <c r="H277" s="105"/>
    </row>
    <row r="278" spans="1:8" s="5" customFormat="1" ht="15.75">
      <c r="A278" s="146"/>
      <c r="B278" s="2" t="s">
        <v>4</v>
      </c>
      <c r="C278" s="3">
        <f>D278+E278+F278</f>
        <v>50</v>
      </c>
      <c r="D278" s="3">
        <v>0</v>
      </c>
      <c r="E278" s="3">
        <v>50</v>
      </c>
      <c r="F278" s="3">
        <v>0</v>
      </c>
      <c r="H278" s="6"/>
    </row>
    <row r="279" spans="1:8" s="5" customFormat="1" ht="15.75">
      <c r="A279" s="146"/>
      <c r="B279" s="2" t="s">
        <v>5</v>
      </c>
      <c r="C279" s="3">
        <f>D279+E279+F279</f>
        <v>50</v>
      </c>
      <c r="D279" s="3">
        <v>0</v>
      </c>
      <c r="E279" s="3">
        <v>50</v>
      </c>
      <c r="F279" s="3">
        <v>0</v>
      </c>
      <c r="H279" s="6"/>
    </row>
    <row r="280" spans="1:8" s="5" customFormat="1" ht="15.75">
      <c r="A280" s="147"/>
      <c r="B280" s="2" t="s">
        <v>6</v>
      </c>
      <c r="C280" s="3">
        <f>D280+E280+F280</f>
        <v>50</v>
      </c>
      <c r="D280" s="3">
        <v>0</v>
      </c>
      <c r="E280" s="3">
        <v>50</v>
      </c>
      <c r="F280" s="3">
        <v>0</v>
      </c>
      <c r="H280" s="6"/>
    </row>
    <row r="281" spans="1:9" s="5" customFormat="1" ht="141.75">
      <c r="A281" s="110" t="s">
        <v>93</v>
      </c>
      <c r="B281" s="9" t="s">
        <v>94</v>
      </c>
      <c r="C281" s="3">
        <f>C282+C283</f>
        <v>6853.3</v>
      </c>
      <c r="D281" s="3">
        <f>D282+D283</f>
        <v>5173</v>
      </c>
      <c r="E281" s="3">
        <f>E282+E283</f>
        <v>1690.3</v>
      </c>
      <c r="F281" s="3">
        <f>F282+F283</f>
        <v>0</v>
      </c>
      <c r="H281" s="8"/>
      <c r="I281" s="8"/>
    </row>
    <row r="282" spans="1:8" s="5" customFormat="1" ht="15.75">
      <c r="A282" s="120"/>
      <c r="B282" s="2" t="s">
        <v>2</v>
      </c>
      <c r="C282" s="3">
        <f>C285+C287+C289+C291+C293</f>
        <v>5670</v>
      </c>
      <c r="D282" s="3">
        <f>D285+D287+D289+D291+D293</f>
        <v>5173</v>
      </c>
      <c r="E282" s="3">
        <f>E285+E287+E289+E291+E293</f>
        <v>507</v>
      </c>
      <c r="F282" s="3">
        <v>0</v>
      </c>
      <c r="H282" s="6"/>
    </row>
    <row r="283" spans="1:8" s="104" customFormat="1" ht="15.75">
      <c r="A283" s="120"/>
      <c r="B283" s="84" t="s">
        <v>3</v>
      </c>
      <c r="C283" s="85">
        <f>D283+E283+F283</f>
        <v>1183.3</v>
      </c>
      <c r="D283" s="85">
        <f>D295+D299+D303</f>
        <v>0</v>
      </c>
      <c r="E283" s="85">
        <f>E294+E296+E298+E300+E302</f>
        <v>1183.3</v>
      </c>
      <c r="F283" s="85">
        <f>F295+F299+F303</f>
        <v>0</v>
      </c>
      <c r="H283" s="109"/>
    </row>
    <row r="284" spans="1:8" s="5" customFormat="1" ht="63">
      <c r="A284" s="114" t="s">
        <v>95</v>
      </c>
      <c r="B284" s="7" t="s">
        <v>96</v>
      </c>
      <c r="C284" s="3">
        <v>1441</v>
      </c>
      <c r="D284" s="4">
        <v>1312</v>
      </c>
      <c r="E284" s="3">
        <v>129</v>
      </c>
      <c r="F284" s="3">
        <v>0</v>
      </c>
      <c r="H284" s="6"/>
    </row>
    <row r="285" spans="1:8" s="5" customFormat="1" ht="15.75">
      <c r="A285" s="115"/>
      <c r="B285" s="2" t="s">
        <v>2</v>
      </c>
      <c r="C285" s="3">
        <v>1441</v>
      </c>
      <c r="D285" s="3">
        <v>1312</v>
      </c>
      <c r="E285" s="3">
        <v>129</v>
      </c>
      <c r="F285" s="3">
        <v>0</v>
      </c>
      <c r="H285" s="6"/>
    </row>
    <row r="286" spans="1:8" s="5" customFormat="1" ht="63">
      <c r="A286" s="114" t="s">
        <v>97</v>
      </c>
      <c r="B286" s="9" t="s">
        <v>98</v>
      </c>
      <c r="C286" s="3">
        <v>1423</v>
      </c>
      <c r="D286" s="4">
        <v>1301</v>
      </c>
      <c r="E286" s="3">
        <v>132</v>
      </c>
      <c r="F286" s="3">
        <v>0</v>
      </c>
      <c r="H286" s="6"/>
    </row>
    <row r="287" spans="1:8" s="5" customFormat="1" ht="15.75">
      <c r="A287" s="115"/>
      <c r="B287" s="2" t="s">
        <v>2</v>
      </c>
      <c r="C287" s="3">
        <v>1423</v>
      </c>
      <c r="D287" s="3">
        <v>1301</v>
      </c>
      <c r="E287" s="3">
        <v>132</v>
      </c>
      <c r="F287" s="3">
        <v>0</v>
      </c>
      <c r="H287" s="6"/>
    </row>
    <row r="288" spans="1:8" s="5" customFormat="1" ht="63">
      <c r="A288" s="114" t="s">
        <v>99</v>
      </c>
      <c r="B288" s="9" t="s">
        <v>100</v>
      </c>
      <c r="C288" s="3">
        <v>1370</v>
      </c>
      <c r="D288" s="4">
        <v>1253</v>
      </c>
      <c r="E288" s="3">
        <v>117</v>
      </c>
      <c r="F288" s="3">
        <v>0</v>
      </c>
      <c r="H288" s="6"/>
    </row>
    <row r="289" spans="1:8" s="5" customFormat="1" ht="15.75">
      <c r="A289" s="115"/>
      <c r="B289" s="2" t="s">
        <v>2</v>
      </c>
      <c r="C289" s="3">
        <v>1370</v>
      </c>
      <c r="D289" s="3">
        <v>1253</v>
      </c>
      <c r="E289" s="3">
        <v>117</v>
      </c>
      <c r="F289" s="3">
        <v>0</v>
      </c>
      <c r="H289" s="6"/>
    </row>
    <row r="290" spans="1:8" s="5" customFormat="1" ht="63">
      <c r="A290" s="114" t="s">
        <v>101</v>
      </c>
      <c r="B290" s="7" t="s">
        <v>163</v>
      </c>
      <c r="C290" s="3">
        <v>768</v>
      </c>
      <c r="D290" s="4">
        <v>699</v>
      </c>
      <c r="E290" s="3">
        <v>69</v>
      </c>
      <c r="F290" s="3">
        <v>0</v>
      </c>
      <c r="H290" s="6"/>
    </row>
    <row r="291" spans="1:8" s="5" customFormat="1" ht="15.75">
      <c r="A291" s="115"/>
      <c r="B291" s="2" t="s">
        <v>2</v>
      </c>
      <c r="C291" s="3">
        <v>768</v>
      </c>
      <c r="D291" s="3">
        <v>699</v>
      </c>
      <c r="E291" s="3">
        <v>69</v>
      </c>
      <c r="F291" s="3">
        <v>0</v>
      </c>
      <c r="H291" s="6"/>
    </row>
    <row r="292" spans="1:8" s="5" customFormat="1" ht="63">
      <c r="A292" s="114" t="s">
        <v>102</v>
      </c>
      <c r="B292" s="7" t="s">
        <v>164</v>
      </c>
      <c r="C292" s="3">
        <v>668</v>
      </c>
      <c r="D292" s="4">
        <v>608</v>
      </c>
      <c r="E292" s="3">
        <v>60</v>
      </c>
      <c r="F292" s="3">
        <v>0</v>
      </c>
      <c r="H292" s="6"/>
    </row>
    <row r="293" spans="1:8" s="5" customFormat="1" ht="15.75">
      <c r="A293" s="115"/>
      <c r="B293" s="2" t="s">
        <v>2</v>
      </c>
      <c r="C293" s="3">
        <v>668</v>
      </c>
      <c r="D293" s="3">
        <v>608</v>
      </c>
      <c r="E293" s="3">
        <v>60</v>
      </c>
      <c r="F293" s="3">
        <v>0</v>
      </c>
      <c r="H293" s="6"/>
    </row>
    <row r="294" spans="1:8" s="13" customFormat="1" ht="47.25">
      <c r="A294" s="120" t="s">
        <v>103</v>
      </c>
      <c r="B294" s="9" t="s">
        <v>192</v>
      </c>
      <c r="C294" s="3">
        <f aca="true" t="shared" si="20" ref="C294:C303">D294+E294+F294</f>
        <v>475.7</v>
      </c>
      <c r="D294" s="4">
        <f>D295</f>
        <v>0</v>
      </c>
      <c r="E294" s="4">
        <f>E295</f>
        <v>475.7</v>
      </c>
      <c r="F294" s="4">
        <f>F295</f>
        <v>0</v>
      </c>
      <c r="H294" s="14"/>
    </row>
    <row r="295" spans="1:8" s="99" customFormat="1" ht="15.75">
      <c r="A295" s="120"/>
      <c r="B295" s="84" t="s">
        <v>3</v>
      </c>
      <c r="C295" s="85">
        <f t="shared" si="20"/>
        <v>475.7</v>
      </c>
      <c r="D295" s="85">
        <v>0</v>
      </c>
      <c r="E295" s="85">
        <v>475.7</v>
      </c>
      <c r="F295" s="85">
        <v>0</v>
      </c>
      <c r="H295" s="100"/>
    </row>
    <row r="296" spans="1:8" s="13" customFormat="1" ht="47.25">
      <c r="A296" s="120" t="s">
        <v>104</v>
      </c>
      <c r="B296" s="9" t="s">
        <v>205</v>
      </c>
      <c r="C296" s="3">
        <f t="shared" si="20"/>
        <v>135.2</v>
      </c>
      <c r="D296" s="4">
        <v>0</v>
      </c>
      <c r="E296" s="3">
        <f>E297</f>
        <v>135.2</v>
      </c>
      <c r="F296" s="3">
        <v>0</v>
      </c>
      <c r="H296" s="14"/>
    </row>
    <row r="297" spans="1:8" s="99" customFormat="1" ht="15.75">
      <c r="A297" s="120"/>
      <c r="B297" s="84" t="s">
        <v>3</v>
      </c>
      <c r="C297" s="85">
        <f t="shared" si="20"/>
        <v>135.2</v>
      </c>
      <c r="D297" s="85">
        <v>0</v>
      </c>
      <c r="E297" s="85">
        <v>135.2</v>
      </c>
      <c r="F297" s="85">
        <v>0</v>
      </c>
      <c r="H297" s="100"/>
    </row>
    <row r="298" spans="1:8" s="5" customFormat="1" ht="31.5">
      <c r="A298" s="114" t="s">
        <v>105</v>
      </c>
      <c r="B298" s="9" t="s">
        <v>219</v>
      </c>
      <c r="C298" s="3">
        <f t="shared" si="20"/>
        <v>259.8</v>
      </c>
      <c r="D298" s="4">
        <v>0</v>
      </c>
      <c r="E298" s="3">
        <f>E299</f>
        <v>259.8</v>
      </c>
      <c r="F298" s="3">
        <v>0</v>
      </c>
      <c r="H298" s="6"/>
    </row>
    <row r="299" spans="1:8" s="104" customFormat="1" ht="15.75">
      <c r="A299" s="115"/>
      <c r="B299" s="84" t="s">
        <v>3</v>
      </c>
      <c r="C299" s="85">
        <f t="shared" si="20"/>
        <v>259.8</v>
      </c>
      <c r="D299" s="85">
        <v>0</v>
      </c>
      <c r="E299" s="85">
        <v>259.8</v>
      </c>
      <c r="F299" s="85">
        <v>0</v>
      </c>
      <c r="H299" s="105"/>
    </row>
    <row r="300" spans="1:8" s="13" customFormat="1" ht="31.5">
      <c r="A300" s="114" t="s">
        <v>106</v>
      </c>
      <c r="B300" s="9" t="s">
        <v>218</v>
      </c>
      <c r="C300" s="3">
        <f t="shared" si="20"/>
        <v>185</v>
      </c>
      <c r="D300" s="4">
        <v>0</v>
      </c>
      <c r="E300" s="3">
        <f>E301</f>
        <v>185</v>
      </c>
      <c r="F300" s="3">
        <v>0</v>
      </c>
      <c r="H300" s="14"/>
    </row>
    <row r="301" spans="1:8" s="99" customFormat="1" ht="15.75">
      <c r="A301" s="115"/>
      <c r="B301" s="84" t="s">
        <v>3</v>
      </c>
      <c r="C301" s="85">
        <f t="shared" si="20"/>
        <v>185</v>
      </c>
      <c r="D301" s="85">
        <v>0</v>
      </c>
      <c r="E301" s="85">
        <v>185</v>
      </c>
      <c r="F301" s="85">
        <v>0</v>
      </c>
      <c r="H301" s="100"/>
    </row>
    <row r="302" spans="1:8" s="17" customFormat="1" ht="47.25">
      <c r="A302" s="114" t="s">
        <v>107</v>
      </c>
      <c r="B302" s="9" t="s">
        <v>193</v>
      </c>
      <c r="C302" s="3">
        <f t="shared" si="20"/>
        <v>127.6</v>
      </c>
      <c r="D302" s="4">
        <f>D303</f>
        <v>0</v>
      </c>
      <c r="E302" s="4">
        <f>E303</f>
        <v>127.6</v>
      </c>
      <c r="F302" s="4">
        <f>F303</f>
        <v>0</v>
      </c>
      <c r="H302" s="18"/>
    </row>
    <row r="303" spans="1:8" s="99" customFormat="1" ht="15.75">
      <c r="A303" s="115"/>
      <c r="B303" s="84" t="s">
        <v>3</v>
      </c>
      <c r="C303" s="85">
        <f t="shared" si="20"/>
        <v>127.6</v>
      </c>
      <c r="D303" s="85">
        <v>0</v>
      </c>
      <c r="E303" s="85">
        <v>127.6</v>
      </c>
      <c r="F303" s="85">
        <v>0</v>
      </c>
      <c r="H303" s="100"/>
    </row>
    <row r="304" spans="1:8" s="5" customFormat="1" ht="47.25">
      <c r="A304" s="114" t="s">
        <v>108</v>
      </c>
      <c r="B304" s="7" t="s">
        <v>109</v>
      </c>
      <c r="C304" s="3">
        <f>D304+E304+F304</f>
        <v>3126</v>
      </c>
      <c r="D304" s="4">
        <f>D305+D306+D307</f>
        <v>2698</v>
      </c>
      <c r="E304" s="3">
        <f>E305+E306+E307</f>
        <v>428</v>
      </c>
      <c r="F304" s="3">
        <v>0</v>
      </c>
      <c r="H304" s="6"/>
    </row>
    <row r="305" spans="1:8" s="5" customFormat="1" ht="15.75">
      <c r="A305" s="119"/>
      <c r="B305" s="2" t="s">
        <v>2</v>
      </c>
      <c r="C305" s="3">
        <f>C309+C311+C313</f>
        <v>2986</v>
      </c>
      <c r="D305" s="3">
        <f>D309+D311+D313</f>
        <v>2698</v>
      </c>
      <c r="E305" s="3">
        <f>E309+E311+E313</f>
        <v>278</v>
      </c>
      <c r="F305" s="3">
        <v>0</v>
      </c>
      <c r="H305" s="6"/>
    </row>
    <row r="306" spans="1:8" s="5" customFormat="1" ht="15.75">
      <c r="A306" s="119"/>
      <c r="B306" s="2" t="s">
        <v>3</v>
      </c>
      <c r="C306" s="3">
        <f>D306+E306+F306</f>
        <v>0</v>
      </c>
      <c r="D306" s="3">
        <v>0</v>
      </c>
      <c r="E306" s="3">
        <f>0</f>
        <v>0</v>
      </c>
      <c r="F306" s="3">
        <v>0</v>
      </c>
      <c r="H306" s="8"/>
    </row>
    <row r="307" spans="1:8" s="5" customFormat="1" ht="15.75">
      <c r="A307" s="115"/>
      <c r="B307" s="2" t="s">
        <v>4</v>
      </c>
      <c r="C307" s="3">
        <f>D307+E307+F307</f>
        <v>150</v>
      </c>
      <c r="D307" s="3">
        <f>D317+D319</f>
        <v>0</v>
      </c>
      <c r="E307" s="3">
        <f>E315+E317+E319</f>
        <v>150</v>
      </c>
      <c r="F307" s="3">
        <v>0</v>
      </c>
      <c r="H307" s="6"/>
    </row>
    <row r="308" spans="1:8" s="5" customFormat="1" ht="31.5">
      <c r="A308" s="114" t="s">
        <v>110</v>
      </c>
      <c r="B308" s="7" t="s">
        <v>111</v>
      </c>
      <c r="C308" s="3">
        <v>1001</v>
      </c>
      <c r="D308" s="4">
        <v>911</v>
      </c>
      <c r="E308" s="3">
        <v>90</v>
      </c>
      <c r="F308" s="3">
        <v>0</v>
      </c>
      <c r="H308" s="6"/>
    </row>
    <row r="309" spans="1:8" s="5" customFormat="1" ht="15.75">
      <c r="A309" s="115"/>
      <c r="B309" s="2" t="s">
        <v>2</v>
      </c>
      <c r="C309" s="3">
        <v>1001</v>
      </c>
      <c r="D309" s="3">
        <v>911</v>
      </c>
      <c r="E309" s="3">
        <v>90</v>
      </c>
      <c r="F309" s="3">
        <v>0</v>
      </c>
      <c r="H309" s="6"/>
    </row>
    <row r="310" spans="1:8" s="5" customFormat="1" ht="31.5">
      <c r="A310" s="114" t="s">
        <v>112</v>
      </c>
      <c r="B310" s="7" t="s">
        <v>113</v>
      </c>
      <c r="C310" s="3">
        <v>1005</v>
      </c>
      <c r="D310" s="4">
        <v>905</v>
      </c>
      <c r="E310" s="3">
        <v>90</v>
      </c>
      <c r="F310" s="3">
        <v>0</v>
      </c>
      <c r="H310" s="6"/>
    </row>
    <row r="311" spans="1:8" s="5" customFormat="1" ht="15.75">
      <c r="A311" s="115"/>
      <c r="B311" s="2" t="s">
        <v>2</v>
      </c>
      <c r="C311" s="3">
        <v>1005</v>
      </c>
      <c r="D311" s="3">
        <v>905</v>
      </c>
      <c r="E311" s="3">
        <v>90</v>
      </c>
      <c r="F311" s="3">
        <v>0</v>
      </c>
      <c r="H311" s="6"/>
    </row>
    <row r="312" spans="1:8" s="5" customFormat="1" ht="31.5">
      <c r="A312" s="114" t="s">
        <v>114</v>
      </c>
      <c r="B312" s="7" t="s">
        <v>115</v>
      </c>
      <c r="C312" s="3">
        <v>980</v>
      </c>
      <c r="D312" s="4">
        <v>882</v>
      </c>
      <c r="E312" s="3">
        <v>98</v>
      </c>
      <c r="F312" s="3">
        <v>0</v>
      </c>
      <c r="H312" s="6"/>
    </row>
    <row r="313" spans="1:8" s="5" customFormat="1" ht="15.75">
      <c r="A313" s="115"/>
      <c r="B313" s="2" t="s">
        <v>2</v>
      </c>
      <c r="C313" s="3">
        <v>980</v>
      </c>
      <c r="D313" s="3">
        <v>882</v>
      </c>
      <c r="E313" s="3">
        <v>98</v>
      </c>
      <c r="F313" s="3">
        <v>0</v>
      </c>
      <c r="H313" s="6"/>
    </row>
    <row r="314" spans="1:8" s="13" customFormat="1" ht="47.25">
      <c r="A314" s="114" t="s">
        <v>116</v>
      </c>
      <c r="B314" s="9" t="s">
        <v>118</v>
      </c>
      <c r="C314" s="3">
        <f>D314+E314+F314</f>
        <v>500</v>
      </c>
      <c r="D314" s="4">
        <f>D315</f>
        <v>450</v>
      </c>
      <c r="E314" s="3">
        <f>E315</f>
        <v>50</v>
      </c>
      <c r="F314" s="3">
        <v>0</v>
      </c>
      <c r="H314" s="14"/>
    </row>
    <row r="315" spans="1:8" s="13" customFormat="1" ht="15.75">
      <c r="A315" s="115"/>
      <c r="B315" s="2" t="s">
        <v>4</v>
      </c>
      <c r="C315" s="3">
        <v>500</v>
      </c>
      <c r="D315" s="3">
        <v>450</v>
      </c>
      <c r="E315" s="3">
        <v>50</v>
      </c>
      <c r="F315" s="3">
        <v>0</v>
      </c>
      <c r="H315" s="14"/>
    </row>
    <row r="316" spans="1:8" s="13" customFormat="1" ht="31.5">
      <c r="A316" s="114" t="s">
        <v>117</v>
      </c>
      <c r="B316" s="82" t="s">
        <v>120</v>
      </c>
      <c r="C316" s="3">
        <f>D316+E316+F316</f>
        <v>100</v>
      </c>
      <c r="D316" s="4">
        <v>0</v>
      </c>
      <c r="E316" s="3">
        <f>E317</f>
        <v>100</v>
      </c>
      <c r="F316" s="3">
        <v>0</v>
      </c>
      <c r="H316" s="14"/>
    </row>
    <row r="317" spans="1:8" s="13" customFormat="1" ht="15.75">
      <c r="A317" s="128"/>
      <c r="B317" s="2" t="s">
        <v>4</v>
      </c>
      <c r="C317" s="4">
        <f>D317+E317+F317</f>
        <v>100</v>
      </c>
      <c r="D317" s="3">
        <v>0</v>
      </c>
      <c r="E317" s="3">
        <v>100</v>
      </c>
      <c r="F317" s="3">
        <v>0</v>
      </c>
      <c r="H317" s="14"/>
    </row>
    <row r="318" spans="1:8" s="13" customFormat="1" ht="31.5">
      <c r="A318" s="114" t="s">
        <v>119</v>
      </c>
      <c r="B318" s="9" t="s">
        <v>121</v>
      </c>
      <c r="C318" s="3">
        <f>D318+E318+F318</f>
        <v>0</v>
      </c>
      <c r="D318" s="4">
        <v>0</v>
      </c>
      <c r="E318" s="3">
        <v>0</v>
      </c>
      <c r="F318" s="3">
        <v>0</v>
      </c>
      <c r="H318" s="14"/>
    </row>
    <row r="319" spans="1:8" s="13" customFormat="1" ht="15.75">
      <c r="A319" s="115"/>
      <c r="B319" s="2" t="s">
        <v>4</v>
      </c>
      <c r="C319" s="3">
        <f>D319+E319+F319</f>
        <v>0</v>
      </c>
      <c r="D319" s="3">
        <v>0</v>
      </c>
      <c r="E319" s="3">
        <v>0</v>
      </c>
      <c r="F319" s="3">
        <v>0</v>
      </c>
      <c r="H319" s="14"/>
    </row>
    <row r="320" spans="1:8" s="5" customFormat="1" ht="78.75">
      <c r="A320" s="114" t="s">
        <v>122</v>
      </c>
      <c r="B320" s="9" t="s">
        <v>123</v>
      </c>
      <c r="C320" s="3">
        <f>D320+E320+F320</f>
        <v>832.45</v>
      </c>
      <c r="D320" s="3">
        <f>D321+D322</f>
        <v>755.6</v>
      </c>
      <c r="E320" s="3">
        <f>E321+E322</f>
        <v>76.85</v>
      </c>
      <c r="F320" s="3">
        <f>F321+F322</f>
        <v>0</v>
      </c>
      <c r="H320" s="6"/>
    </row>
    <row r="321" spans="1:8" s="5" customFormat="1" ht="15.75">
      <c r="A321" s="119"/>
      <c r="B321" s="2" t="s">
        <v>2</v>
      </c>
      <c r="C321" s="3">
        <f>C324</f>
        <v>144</v>
      </c>
      <c r="D321" s="3">
        <f>D324</f>
        <v>129</v>
      </c>
      <c r="E321" s="3">
        <f>E324</f>
        <v>15</v>
      </c>
      <c r="F321" s="3">
        <v>0</v>
      </c>
      <c r="H321" s="6"/>
    </row>
    <row r="322" spans="1:8" s="104" customFormat="1" ht="15.75">
      <c r="A322" s="115"/>
      <c r="B322" s="84" t="s">
        <v>3</v>
      </c>
      <c r="C322" s="85">
        <f>D322+E322+F322</f>
        <v>688.45</v>
      </c>
      <c r="D322" s="106">
        <f>D326+D328</f>
        <v>626.6</v>
      </c>
      <c r="E322" s="106">
        <f>E326+E328</f>
        <v>61.85</v>
      </c>
      <c r="F322" s="106">
        <f>F326+F328</f>
        <v>0</v>
      </c>
      <c r="H322" s="105"/>
    </row>
    <row r="323" spans="1:8" s="5" customFormat="1" ht="47.25">
      <c r="A323" s="114" t="s">
        <v>165</v>
      </c>
      <c r="B323" s="9" t="s">
        <v>124</v>
      </c>
      <c r="C323" s="3">
        <v>144</v>
      </c>
      <c r="D323" s="4">
        <v>129</v>
      </c>
      <c r="E323" s="3">
        <v>15</v>
      </c>
      <c r="F323" s="3">
        <v>0</v>
      </c>
      <c r="G323" s="8"/>
      <c r="H323" s="6"/>
    </row>
    <row r="324" spans="1:8" s="5" customFormat="1" ht="15.75">
      <c r="A324" s="115"/>
      <c r="B324" s="2" t="s">
        <v>2</v>
      </c>
      <c r="C324" s="3">
        <v>144</v>
      </c>
      <c r="D324" s="3">
        <v>129</v>
      </c>
      <c r="E324" s="3">
        <v>15</v>
      </c>
      <c r="F324" s="3">
        <v>0</v>
      </c>
      <c r="H324" s="6"/>
    </row>
    <row r="325" spans="1:8" s="5" customFormat="1" ht="47.25">
      <c r="A325" s="114" t="s">
        <v>194</v>
      </c>
      <c r="B325" s="2" t="s">
        <v>195</v>
      </c>
      <c r="C325" s="3">
        <f>D325+E325+F325</f>
        <v>392</v>
      </c>
      <c r="D325" s="3">
        <f>D326</f>
        <v>357</v>
      </c>
      <c r="E325" s="3">
        <f>E326</f>
        <v>35</v>
      </c>
      <c r="F325" s="3">
        <f>F326</f>
        <v>0</v>
      </c>
      <c r="H325" s="6"/>
    </row>
    <row r="326" spans="1:8" s="5" customFormat="1" ht="15.75">
      <c r="A326" s="115"/>
      <c r="B326" s="2" t="s">
        <v>196</v>
      </c>
      <c r="C326" s="3">
        <f>D326+E326+F326</f>
        <v>392</v>
      </c>
      <c r="D326" s="3">
        <v>357</v>
      </c>
      <c r="E326" s="3">
        <v>35</v>
      </c>
      <c r="F326" s="3">
        <v>0</v>
      </c>
      <c r="H326" s="6"/>
    </row>
    <row r="327" spans="1:8" s="5" customFormat="1" ht="31.5">
      <c r="A327" s="114" t="s">
        <v>197</v>
      </c>
      <c r="B327" s="2" t="s">
        <v>198</v>
      </c>
      <c r="C327" s="3">
        <f>D327+E327+F327</f>
        <v>296.45000000000005</v>
      </c>
      <c r="D327" s="3">
        <f>D328</f>
        <v>269.6</v>
      </c>
      <c r="E327" s="3">
        <f>E328</f>
        <v>26.85</v>
      </c>
      <c r="F327" s="3">
        <f>F328</f>
        <v>0</v>
      </c>
      <c r="H327" s="6"/>
    </row>
    <row r="328" spans="1:8" s="5" customFormat="1" ht="15.75">
      <c r="A328" s="115"/>
      <c r="B328" s="2" t="s">
        <v>3</v>
      </c>
      <c r="C328" s="3">
        <f>D328+E328+F328</f>
        <v>296.45000000000005</v>
      </c>
      <c r="D328" s="3">
        <v>269.6</v>
      </c>
      <c r="E328" s="3">
        <v>26.85</v>
      </c>
      <c r="F328" s="3"/>
      <c r="H328" s="6"/>
    </row>
    <row r="329" spans="1:8" s="5" customFormat="1" ht="31.5">
      <c r="A329" s="120" t="s">
        <v>125</v>
      </c>
      <c r="B329" s="7" t="s">
        <v>126</v>
      </c>
      <c r="C329" s="72">
        <f>C330+C331+C332+C333+C334</f>
        <v>2548.3</v>
      </c>
      <c r="D329" s="73">
        <f>D330+D331+D332+D333+D334</f>
        <v>1265.7</v>
      </c>
      <c r="E329" s="72"/>
      <c r="F329" s="72">
        <v>0</v>
      </c>
      <c r="H329" s="8"/>
    </row>
    <row r="330" spans="1:8" s="5" customFormat="1" ht="15.75">
      <c r="A330" s="120"/>
      <c r="B330" s="2" t="s">
        <v>2</v>
      </c>
      <c r="C330" s="3">
        <v>0</v>
      </c>
      <c r="D330" s="3">
        <v>0</v>
      </c>
      <c r="E330" s="3">
        <v>0</v>
      </c>
      <c r="F330" s="3">
        <f>F331</f>
        <v>0</v>
      </c>
      <c r="H330" s="6"/>
    </row>
    <row r="331" spans="1:8" s="104" customFormat="1" ht="15.75">
      <c r="A331" s="120"/>
      <c r="B331" s="84" t="s">
        <v>3</v>
      </c>
      <c r="C331" s="85">
        <v>1392.3</v>
      </c>
      <c r="D331" s="85">
        <v>1265.7</v>
      </c>
      <c r="E331" s="85">
        <v>166.5</v>
      </c>
      <c r="F331" s="85">
        <v>0</v>
      </c>
      <c r="H331" s="105"/>
    </row>
    <row r="332" spans="1:8" s="5" customFormat="1" ht="15.75">
      <c r="A332" s="120"/>
      <c r="B332" s="2" t="s">
        <v>4</v>
      </c>
      <c r="C332" s="3">
        <f>D332+E332+F332</f>
        <v>100</v>
      </c>
      <c r="D332" s="3">
        <v>0</v>
      </c>
      <c r="E332" s="3">
        <v>100</v>
      </c>
      <c r="F332" s="3">
        <v>0</v>
      </c>
      <c r="H332" s="6"/>
    </row>
    <row r="333" spans="1:8" s="5" customFormat="1" ht="15.75">
      <c r="A333" s="120"/>
      <c r="B333" s="2" t="s">
        <v>5</v>
      </c>
      <c r="C333" s="3">
        <f>D333+E333+F333</f>
        <v>100</v>
      </c>
      <c r="D333" s="3">
        <v>0</v>
      </c>
      <c r="E333" s="3">
        <v>100</v>
      </c>
      <c r="F333" s="3">
        <v>0</v>
      </c>
      <c r="H333" s="6"/>
    </row>
    <row r="334" spans="1:8" s="5" customFormat="1" ht="15.75">
      <c r="A334" s="120"/>
      <c r="B334" s="2" t="s">
        <v>6</v>
      </c>
      <c r="C334" s="3">
        <f>D334+E334+F334</f>
        <v>956</v>
      </c>
      <c r="D334" s="3">
        <v>0</v>
      </c>
      <c r="E334" s="3">
        <v>956</v>
      </c>
      <c r="F334" s="3">
        <v>0</v>
      </c>
      <c r="H334" s="6"/>
    </row>
    <row r="335" spans="1:8" s="5" customFormat="1" ht="31.5">
      <c r="A335" s="120" t="s">
        <v>127</v>
      </c>
      <c r="B335" s="9" t="s">
        <v>128</v>
      </c>
      <c r="C335" s="3">
        <f>D335+E335+F335</f>
        <v>15833.3</v>
      </c>
      <c r="D335" s="3">
        <f>D336+D337+D338</f>
        <v>14027.5</v>
      </c>
      <c r="E335" s="3">
        <f>E336+E337+E338</f>
        <v>1805.8</v>
      </c>
      <c r="F335" s="3">
        <f>F336+F337+F338</f>
        <v>0</v>
      </c>
      <c r="G335" s="8"/>
      <c r="H335" s="6"/>
    </row>
    <row r="336" spans="1:8" s="104" customFormat="1" ht="15.75">
      <c r="A336" s="120"/>
      <c r="B336" s="107" t="s">
        <v>3</v>
      </c>
      <c r="C336" s="85">
        <f>D336+E336</f>
        <v>9503.3</v>
      </c>
      <c r="D336" s="85">
        <f>D340</f>
        <v>7777.5</v>
      </c>
      <c r="E336" s="85">
        <f>E340</f>
        <v>1725.8</v>
      </c>
      <c r="F336" s="85">
        <f>F340</f>
        <v>0</v>
      </c>
      <c r="H336" s="105"/>
    </row>
    <row r="337" spans="1:8" s="5" customFormat="1" ht="15.75">
      <c r="A337" s="120"/>
      <c r="B337" s="2" t="s">
        <v>4</v>
      </c>
      <c r="C337" s="3">
        <f>C342</f>
        <v>3580</v>
      </c>
      <c r="D337" s="3">
        <f>D342</f>
        <v>3550</v>
      </c>
      <c r="E337" s="3">
        <f>E342</f>
        <v>30</v>
      </c>
      <c r="F337" s="3">
        <f>F342</f>
        <v>0</v>
      </c>
      <c r="G337" s="8"/>
      <c r="H337" s="6"/>
    </row>
    <row r="338" spans="1:8" s="5" customFormat="1" ht="15.75">
      <c r="A338" s="120"/>
      <c r="B338" s="2" t="s">
        <v>5</v>
      </c>
      <c r="C338" s="3">
        <f>C344</f>
        <v>2750</v>
      </c>
      <c r="D338" s="3">
        <f>D344</f>
        <v>2700</v>
      </c>
      <c r="E338" s="3">
        <f>E344</f>
        <v>50</v>
      </c>
      <c r="F338" s="3">
        <f>F344</f>
        <v>0</v>
      </c>
      <c r="H338" s="6"/>
    </row>
    <row r="339" spans="1:8" s="13" customFormat="1" ht="31.5">
      <c r="A339" s="120" t="s">
        <v>129</v>
      </c>
      <c r="B339" s="9" t="s">
        <v>184</v>
      </c>
      <c r="C339" s="3">
        <f aca="true" t="shared" si="21" ref="C339:C344">D339+E339+F339</f>
        <v>9503.3</v>
      </c>
      <c r="D339" s="4">
        <f>D340</f>
        <v>7777.5</v>
      </c>
      <c r="E339" s="4">
        <f>E340</f>
        <v>1725.8</v>
      </c>
      <c r="F339" s="3">
        <v>0</v>
      </c>
      <c r="H339" s="14"/>
    </row>
    <row r="340" spans="1:8" s="13" customFormat="1" ht="15.75">
      <c r="A340" s="120"/>
      <c r="B340" s="2" t="s">
        <v>3</v>
      </c>
      <c r="C340" s="3">
        <f t="shared" si="21"/>
        <v>9503.3</v>
      </c>
      <c r="D340" s="3">
        <v>7777.5</v>
      </c>
      <c r="E340" s="3">
        <v>1725.8</v>
      </c>
      <c r="F340" s="3">
        <v>0</v>
      </c>
      <c r="H340" s="14"/>
    </row>
    <row r="341" spans="1:8" s="13" customFormat="1" ht="47.25">
      <c r="A341" s="114" t="s">
        <v>130</v>
      </c>
      <c r="B341" s="7" t="s">
        <v>131</v>
      </c>
      <c r="C341" s="3">
        <f t="shared" si="21"/>
        <v>3580</v>
      </c>
      <c r="D341" s="4">
        <f>D342</f>
        <v>3550</v>
      </c>
      <c r="E341" s="4">
        <f>E342</f>
        <v>30</v>
      </c>
      <c r="F341" s="3">
        <v>0</v>
      </c>
      <c r="H341" s="14"/>
    </row>
    <row r="342" spans="1:8" s="13" customFormat="1" ht="15.75">
      <c r="A342" s="115"/>
      <c r="B342" s="2" t="s">
        <v>4</v>
      </c>
      <c r="C342" s="3">
        <f t="shared" si="21"/>
        <v>3580</v>
      </c>
      <c r="D342" s="3">
        <v>3550</v>
      </c>
      <c r="E342" s="3">
        <v>30</v>
      </c>
      <c r="F342" s="3">
        <v>0</v>
      </c>
      <c r="H342" s="14"/>
    </row>
    <row r="343" spans="1:8" s="13" customFormat="1" ht="31.5">
      <c r="A343" s="114" t="s">
        <v>132</v>
      </c>
      <c r="B343" s="9" t="s">
        <v>185</v>
      </c>
      <c r="C343" s="3">
        <f t="shared" si="21"/>
        <v>2750</v>
      </c>
      <c r="D343" s="4">
        <f>D344</f>
        <v>2700</v>
      </c>
      <c r="E343" s="4">
        <f>E344</f>
        <v>50</v>
      </c>
      <c r="F343" s="3">
        <v>0</v>
      </c>
      <c r="H343" s="14"/>
    </row>
    <row r="344" spans="1:8" s="13" customFormat="1" ht="15.75">
      <c r="A344" s="115"/>
      <c r="B344" s="2" t="s">
        <v>5</v>
      </c>
      <c r="C344" s="3">
        <f t="shared" si="21"/>
        <v>2750</v>
      </c>
      <c r="D344" s="3">
        <v>2700</v>
      </c>
      <c r="E344" s="3">
        <v>50</v>
      </c>
      <c r="F344" s="3">
        <v>0</v>
      </c>
      <c r="H344" s="14"/>
    </row>
    <row r="345" spans="1:8" s="5" customFormat="1" ht="31.5">
      <c r="A345" s="114" t="s">
        <v>133</v>
      </c>
      <c r="B345" s="9" t="s">
        <v>199</v>
      </c>
      <c r="C345" s="3">
        <f>C346+C347+C348</f>
        <v>2209.8</v>
      </c>
      <c r="D345" s="3">
        <f>D346+D347+D348</f>
        <v>1530</v>
      </c>
      <c r="E345" s="3">
        <f>E346+E347+E348</f>
        <v>679.8</v>
      </c>
      <c r="F345" s="3">
        <f>F346+F347+F348</f>
        <v>0</v>
      </c>
      <c r="H345" s="6"/>
    </row>
    <row r="346" spans="1:8" s="104" customFormat="1" ht="15.75">
      <c r="A346" s="119"/>
      <c r="B346" s="107" t="s">
        <v>3</v>
      </c>
      <c r="C346" s="85">
        <f>D346+E346+F346</f>
        <v>1681.8</v>
      </c>
      <c r="D346" s="85">
        <f>D350+D352+D354</f>
        <v>1530</v>
      </c>
      <c r="E346" s="85">
        <f>E350+E352+E354</f>
        <v>151.8</v>
      </c>
      <c r="F346" s="85">
        <f>F350+F352+F354</f>
        <v>0</v>
      </c>
      <c r="H346" s="105"/>
    </row>
    <row r="347" spans="1:8" s="5" customFormat="1" ht="15.75">
      <c r="A347" s="119"/>
      <c r="B347" s="2" t="s">
        <v>4</v>
      </c>
      <c r="C347" s="3">
        <f>D347+E347+F347</f>
        <v>0</v>
      </c>
      <c r="D347" s="3">
        <f>0</f>
        <v>0</v>
      </c>
      <c r="E347" s="3">
        <f>0</f>
        <v>0</v>
      </c>
      <c r="F347" s="3">
        <f>0</f>
        <v>0</v>
      </c>
      <c r="H347" s="6"/>
    </row>
    <row r="348" spans="1:8" s="5" customFormat="1" ht="15.75">
      <c r="A348" s="115"/>
      <c r="B348" s="2" t="s">
        <v>5</v>
      </c>
      <c r="C348" s="3">
        <f>D348+E348+F348</f>
        <v>528</v>
      </c>
      <c r="D348" s="3">
        <f>D356+D358</f>
        <v>0</v>
      </c>
      <c r="E348" s="3">
        <f>E356+E358</f>
        <v>528</v>
      </c>
      <c r="F348" s="3">
        <f>F356+F358</f>
        <v>0</v>
      </c>
      <c r="H348" s="6"/>
    </row>
    <row r="349" spans="1:8" s="5" customFormat="1" ht="31.5">
      <c r="A349" s="114" t="s">
        <v>134</v>
      </c>
      <c r="B349" s="2" t="s">
        <v>186</v>
      </c>
      <c r="C349" s="3">
        <f>D349+E349+F349</f>
        <v>1318</v>
      </c>
      <c r="D349" s="4">
        <f>D350</f>
        <v>1200</v>
      </c>
      <c r="E349" s="3">
        <f>E350</f>
        <v>118</v>
      </c>
      <c r="F349" s="3">
        <v>0</v>
      </c>
      <c r="H349" s="6"/>
    </row>
    <row r="350" spans="1:8" s="5" customFormat="1" ht="15.75">
      <c r="A350" s="115"/>
      <c r="B350" s="2" t="s">
        <v>3</v>
      </c>
      <c r="C350" s="3">
        <f>D350+E350</f>
        <v>1318</v>
      </c>
      <c r="D350" s="4">
        <v>1200</v>
      </c>
      <c r="E350" s="3">
        <v>118</v>
      </c>
      <c r="F350" s="3"/>
      <c r="H350" s="6"/>
    </row>
    <row r="351" spans="1:8" s="13" customFormat="1" ht="31.5">
      <c r="A351" s="114" t="s">
        <v>135</v>
      </c>
      <c r="B351" s="9" t="s">
        <v>200</v>
      </c>
      <c r="C351" s="3">
        <f aca="true" t="shared" si="22" ref="C351:C358">D351+E351+F351</f>
        <v>213.8</v>
      </c>
      <c r="D351" s="4">
        <f>D352</f>
        <v>194</v>
      </c>
      <c r="E351" s="4">
        <f>E352</f>
        <v>19.8</v>
      </c>
      <c r="F351" s="4">
        <f>F352</f>
        <v>0</v>
      </c>
      <c r="H351" s="14"/>
    </row>
    <row r="352" spans="1:8" s="13" customFormat="1" ht="15.75">
      <c r="A352" s="115"/>
      <c r="B352" s="2" t="s">
        <v>3</v>
      </c>
      <c r="C352" s="3">
        <f t="shared" si="22"/>
        <v>213.8</v>
      </c>
      <c r="D352" s="3">
        <v>194</v>
      </c>
      <c r="E352" s="3">
        <v>19.8</v>
      </c>
      <c r="F352" s="3">
        <v>0</v>
      </c>
      <c r="H352" s="14"/>
    </row>
    <row r="353" spans="1:8" s="13" customFormat="1" ht="31.5">
      <c r="A353" s="114" t="s">
        <v>136</v>
      </c>
      <c r="B353" s="9" t="s">
        <v>201</v>
      </c>
      <c r="C353" s="3">
        <f t="shared" si="22"/>
        <v>150</v>
      </c>
      <c r="D353" s="4">
        <f>D354</f>
        <v>136</v>
      </c>
      <c r="E353" s="4">
        <f>E354</f>
        <v>14</v>
      </c>
      <c r="F353" s="4">
        <f>F354</f>
        <v>0</v>
      </c>
      <c r="H353" s="14"/>
    </row>
    <row r="354" spans="1:8" s="13" customFormat="1" ht="15.75">
      <c r="A354" s="115"/>
      <c r="B354" s="2" t="s">
        <v>3</v>
      </c>
      <c r="C354" s="3">
        <f t="shared" si="22"/>
        <v>150</v>
      </c>
      <c r="D354" s="3">
        <v>136</v>
      </c>
      <c r="E354" s="3">
        <v>14</v>
      </c>
      <c r="F354" s="3">
        <v>0</v>
      </c>
      <c r="H354" s="14"/>
    </row>
    <row r="355" spans="1:8" s="13" customFormat="1" ht="31.5">
      <c r="A355" s="114" t="s">
        <v>138</v>
      </c>
      <c r="B355" s="9" t="s">
        <v>137</v>
      </c>
      <c r="C355" s="3">
        <f t="shared" si="22"/>
        <v>308</v>
      </c>
      <c r="D355" s="4">
        <v>0</v>
      </c>
      <c r="E355" s="3">
        <f>E356</f>
        <v>308</v>
      </c>
      <c r="F355" s="3">
        <v>0</v>
      </c>
      <c r="H355" s="14"/>
    </row>
    <row r="356" spans="1:8" s="13" customFormat="1" ht="15.75">
      <c r="A356" s="119"/>
      <c r="B356" s="58" t="s">
        <v>5</v>
      </c>
      <c r="C356" s="3">
        <f t="shared" si="22"/>
        <v>308</v>
      </c>
      <c r="D356" s="3">
        <v>0</v>
      </c>
      <c r="E356" s="3">
        <v>308</v>
      </c>
      <c r="F356" s="3">
        <v>0</v>
      </c>
      <c r="H356" s="14"/>
    </row>
    <row r="357" spans="1:8" s="13" customFormat="1" ht="31.5">
      <c r="A357" s="148" t="s">
        <v>187</v>
      </c>
      <c r="B357" s="9" t="s">
        <v>139</v>
      </c>
      <c r="C357" s="4">
        <f t="shared" si="22"/>
        <v>220</v>
      </c>
      <c r="D357" s="4">
        <v>0</v>
      </c>
      <c r="E357" s="3">
        <v>220</v>
      </c>
      <c r="F357" s="3">
        <v>0</v>
      </c>
      <c r="H357" s="14"/>
    </row>
    <row r="358" spans="1:8" s="13" customFormat="1" ht="15.75">
      <c r="A358" s="148"/>
      <c r="B358" s="2" t="s">
        <v>5</v>
      </c>
      <c r="C358" s="4">
        <f t="shared" si="22"/>
        <v>220</v>
      </c>
      <c r="D358" s="3">
        <v>0</v>
      </c>
      <c r="E358" s="3">
        <v>220</v>
      </c>
      <c r="F358" s="3">
        <v>0</v>
      </c>
      <c r="H358" s="14"/>
    </row>
    <row r="359" spans="1:8" s="5" customFormat="1" ht="44.25" customHeight="1">
      <c r="A359" s="120" t="s">
        <v>141</v>
      </c>
      <c r="B359" s="9" t="s">
        <v>140</v>
      </c>
      <c r="C359" s="3">
        <f>D359+E359</f>
        <v>1163.7</v>
      </c>
      <c r="D359" s="3">
        <f>D361</f>
        <v>990</v>
      </c>
      <c r="E359" s="3">
        <f>E360+E361</f>
        <v>173.7</v>
      </c>
      <c r="F359" s="3">
        <v>0</v>
      </c>
      <c r="H359" s="6"/>
    </row>
    <row r="360" spans="1:8" s="104" customFormat="1" ht="15" customHeight="1">
      <c r="A360" s="120"/>
      <c r="B360" s="107" t="s">
        <v>3</v>
      </c>
      <c r="C360" s="85">
        <f>D360+E360+F360</f>
        <v>113.7</v>
      </c>
      <c r="D360" s="85">
        <f>D363</f>
        <v>0</v>
      </c>
      <c r="E360" s="85">
        <f>E363</f>
        <v>113.7</v>
      </c>
      <c r="F360" s="85">
        <v>0</v>
      </c>
      <c r="H360" s="105"/>
    </row>
    <row r="361" spans="1:8" s="5" customFormat="1" ht="15.75">
      <c r="A361" s="120"/>
      <c r="B361" s="2" t="s">
        <v>4</v>
      </c>
      <c r="C361" s="3">
        <f>D361+E361+F361</f>
        <v>1050</v>
      </c>
      <c r="D361" s="3">
        <f>D365</f>
        <v>990</v>
      </c>
      <c r="E361" s="3">
        <f>E365</f>
        <v>60</v>
      </c>
      <c r="F361" s="3">
        <f>F363+F365</f>
        <v>0</v>
      </c>
      <c r="H361" s="6"/>
    </row>
    <row r="362" spans="1:8" s="13" customFormat="1" ht="31.5">
      <c r="A362" s="114" t="s">
        <v>142</v>
      </c>
      <c r="B362" s="7" t="s">
        <v>144</v>
      </c>
      <c r="C362" s="3">
        <f aca="true" t="shared" si="23" ref="C362:C381">D362+E362+F362</f>
        <v>113.7</v>
      </c>
      <c r="D362" s="4">
        <v>0</v>
      </c>
      <c r="E362" s="3">
        <f>E363</f>
        <v>113.7</v>
      </c>
      <c r="F362" s="3">
        <v>0</v>
      </c>
      <c r="H362" s="14"/>
    </row>
    <row r="363" spans="1:8" s="13" customFormat="1" ht="15.75">
      <c r="A363" s="115"/>
      <c r="B363" s="2" t="s">
        <v>3</v>
      </c>
      <c r="C363" s="3">
        <f t="shared" si="23"/>
        <v>113.7</v>
      </c>
      <c r="D363" s="3">
        <v>0</v>
      </c>
      <c r="E363" s="3">
        <v>113.7</v>
      </c>
      <c r="F363" s="3">
        <v>0</v>
      </c>
      <c r="H363" s="14"/>
    </row>
    <row r="364" spans="1:8" s="13" customFormat="1" ht="31.5">
      <c r="A364" s="114" t="s">
        <v>143</v>
      </c>
      <c r="B364" s="9" t="s">
        <v>145</v>
      </c>
      <c r="C364" s="3">
        <f t="shared" si="23"/>
        <v>1050</v>
      </c>
      <c r="D364" s="4">
        <v>990</v>
      </c>
      <c r="E364" s="3">
        <f>E365</f>
        <v>60</v>
      </c>
      <c r="F364" s="3">
        <v>0</v>
      </c>
      <c r="H364" s="14"/>
    </row>
    <row r="365" spans="1:8" s="13" customFormat="1" ht="15.75">
      <c r="A365" s="115"/>
      <c r="B365" s="58" t="s">
        <v>4</v>
      </c>
      <c r="C365" s="3">
        <f t="shared" si="23"/>
        <v>1050</v>
      </c>
      <c r="D365" s="3">
        <v>990</v>
      </c>
      <c r="E365" s="3">
        <v>60</v>
      </c>
      <c r="F365" s="3">
        <v>0</v>
      </c>
      <c r="H365" s="14"/>
    </row>
    <row r="366" spans="1:8" s="5" customFormat="1" ht="31.5">
      <c r="A366" s="114" t="s">
        <v>146</v>
      </c>
      <c r="B366" s="74" t="s">
        <v>147</v>
      </c>
      <c r="C366" s="4">
        <f>D366+E366</f>
        <v>2990</v>
      </c>
      <c r="D366" s="4">
        <f>D367+D368</f>
        <v>2790</v>
      </c>
      <c r="E366" s="4">
        <f>E367+E368</f>
        <v>200</v>
      </c>
      <c r="F366" s="3">
        <v>0</v>
      </c>
      <c r="H366" s="8"/>
    </row>
    <row r="367" spans="1:8" s="5" customFormat="1" ht="15.75">
      <c r="A367" s="119"/>
      <c r="B367" s="2" t="s">
        <v>4</v>
      </c>
      <c r="C367" s="3">
        <f>D367+E367</f>
        <v>1190</v>
      </c>
      <c r="D367" s="3">
        <f>D370</f>
        <v>1170</v>
      </c>
      <c r="E367" s="3">
        <f>E370</f>
        <v>20</v>
      </c>
      <c r="F367" s="3">
        <v>0</v>
      </c>
      <c r="H367" s="6"/>
    </row>
    <row r="368" spans="1:8" s="5" customFormat="1" ht="15.75">
      <c r="A368" s="115"/>
      <c r="B368" s="2" t="s">
        <v>5</v>
      </c>
      <c r="C368" s="3">
        <f>D368+E368</f>
        <v>1800</v>
      </c>
      <c r="D368" s="3">
        <f>D372</f>
        <v>1620</v>
      </c>
      <c r="E368" s="3">
        <f>E372</f>
        <v>180</v>
      </c>
      <c r="F368" s="3">
        <v>0</v>
      </c>
      <c r="H368" s="6"/>
    </row>
    <row r="369" spans="1:8" s="13" customFormat="1" ht="31.5">
      <c r="A369" s="114" t="s">
        <v>148</v>
      </c>
      <c r="B369" s="9" t="s">
        <v>149</v>
      </c>
      <c r="C369" s="3">
        <f t="shared" si="23"/>
        <v>1190</v>
      </c>
      <c r="D369" s="4">
        <v>1170</v>
      </c>
      <c r="E369" s="3">
        <f>E370</f>
        <v>20</v>
      </c>
      <c r="F369" s="3">
        <v>0</v>
      </c>
      <c r="H369" s="14"/>
    </row>
    <row r="370" spans="1:8" s="13" customFormat="1" ht="15.75">
      <c r="A370" s="115"/>
      <c r="B370" s="2" t="s">
        <v>4</v>
      </c>
      <c r="C370" s="3">
        <f t="shared" si="23"/>
        <v>1190</v>
      </c>
      <c r="D370" s="3">
        <v>1170</v>
      </c>
      <c r="E370" s="3">
        <v>20</v>
      </c>
      <c r="F370" s="3">
        <v>0</v>
      </c>
      <c r="H370" s="14"/>
    </row>
    <row r="371" spans="1:8" s="13" customFormat="1" ht="31.5">
      <c r="A371" s="114" t="s">
        <v>151</v>
      </c>
      <c r="B371" s="7" t="s">
        <v>150</v>
      </c>
      <c r="C371" s="3">
        <f t="shared" si="23"/>
        <v>1800</v>
      </c>
      <c r="D371" s="4">
        <v>1620</v>
      </c>
      <c r="E371" s="3">
        <v>180</v>
      </c>
      <c r="F371" s="3">
        <v>0</v>
      </c>
      <c r="H371" s="14"/>
    </row>
    <row r="372" spans="1:8" s="13" customFormat="1" ht="14.25" customHeight="1">
      <c r="A372" s="115"/>
      <c r="B372" s="2" t="s">
        <v>5</v>
      </c>
      <c r="C372" s="3">
        <f t="shared" si="23"/>
        <v>1800</v>
      </c>
      <c r="D372" s="3">
        <v>1620</v>
      </c>
      <c r="E372" s="3">
        <v>180</v>
      </c>
      <c r="F372" s="3">
        <v>0</v>
      </c>
      <c r="H372" s="14"/>
    </row>
    <row r="373" spans="1:8" s="5" customFormat="1" ht="45" customHeight="1">
      <c r="A373" s="114" t="s">
        <v>152</v>
      </c>
      <c r="B373" s="74" t="s">
        <v>153</v>
      </c>
      <c r="C373" s="4">
        <f t="shared" si="23"/>
        <v>500</v>
      </c>
      <c r="D373" s="4">
        <f>D374+D375+D376+D377</f>
        <v>0</v>
      </c>
      <c r="E373" s="3">
        <f>E374+E375+E376+E377</f>
        <v>500</v>
      </c>
      <c r="F373" s="3">
        <v>0</v>
      </c>
      <c r="H373" s="6"/>
    </row>
    <row r="374" spans="1:8" s="5" customFormat="1" ht="13.5" customHeight="1">
      <c r="A374" s="119"/>
      <c r="B374" s="2" t="s">
        <v>3</v>
      </c>
      <c r="C374" s="3">
        <f t="shared" si="23"/>
        <v>0</v>
      </c>
      <c r="D374" s="3">
        <v>0</v>
      </c>
      <c r="E374" s="3">
        <v>0</v>
      </c>
      <c r="F374" s="3">
        <v>0</v>
      </c>
      <c r="H374" s="6"/>
    </row>
    <row r="375" spans="1:8" s="5" customFormat="1" ht="14.25" customHeight="1">
      <c r="A375" s="119"/>
      <c r="B375" s="2" t="s">
        <v>4</v>
      </c>
      <c r="C375" s="3">
        <f t="shared" si="23"/>
        <v>100</v>
      </c>
      <c r="D375" s="3">
        <v>0</v>
      </c>
      <c r="E375" s="3">
        <v>100</v>
      </c>
      <c r="F375" s="3">
        <v>0</v>
      </c>
      <c r="H375" s="6"/>
    </row>
    <row r="376" spans="1:8" s="5" customFormat="1" ht="17.25" customHeight="1">
      <c r="A376" s="119"/>
      <c r="B376" s="2" t="s">
        <v>5</v>
      </c>
      <c r="C376" s="3">
        <f t="shared" si="23"/>
        <v>200</v>
      </c>
      <c r="D376" s="3">
        <v>0</v>
      </c>
      <c r="E376" s="3">
        <v>200</v>
      </c>
      <c r="F376" s="3">
        <v>0</v>
      </c>
      <c r="H376" s="6"/>
    </row>
    <row r="377" spans="1:8" s="5" customFormat="1" ht="27" customHeight="1">
      <c r="A377" s="115"/>
      <c r="B377" s="2" t="s">
        <v>6</v>
      </c>
      <c r="C377" s="3">
        <f t="shared" si="23"/>
        <v>200</v>
      </c>
      <c r="D377" s="3">
        <v>0</v>
      </c>
      <c r="E377" s="3">
        <v>200</v>
      </c>
      <c r="F377" s="3">
        <v>0</v>
      </c>
      <c r="H377" s="6"/>
    </row>
    <row r="378" spans="1:8" s="5" customFormat="1" ht="47.25">
      <c r="A378" s="114" t="s">
        <v>154</v>
      </c>
      <c r="B378" s="9" t="s">
        <v>155</v>
      </c>
      <c r="C378" s="3">
        <f t="shared" si="23"/>
        <v>200</v>
      </c>
      <c r="D378" s="4">
        <v>0</v>
      </c>
      <c r="E378" s="3">
        <f>E379+E380+E381</f>
        <v>200</v>
      </c>
      <c r="F378" s="3">
        <v>0</v>
      </c>
      <c r="H378" s="6"/>
    </row>
    <row r="379" spans="1:8" s="5" customFormat="1" ht="15.75">
      <c r="A379" s="119"/>
      <c r="B379" s="2" t="s">
        <v>3</v>
      </c>
      <c r="C379" s="3">
        <f t="shared" si="23"/>
        <v>0</v>
      </c>
      <c r="D379" s="3">
        <v>0</v>
      </c>
      <c r="E379" s="3">
        <v>0</v>
      </c>
      <c r="F379" s="3">
        <v>0</v>
      </c>
      <c r="H379" s="6"/>
    </row>
    <row r="380" spans="1:8" s="5" customFormat="1" ht="15.75">
      <c r="A380" s="119"/>
      <c r="B380" s="2" t="s">
        <v>4</v>
      </c>
      <c r="C380" s="3">
        <f t="shared" si="23"/>
        <v>100</v>
      </c>
      <c r="D380" s="3">
        <v>0</v>
      </c>
      <c r="E380" s="3">
        <v>100</v>
      </c>
      <c r="F380" s="3">
        <v>0</v>
      </c>
      <c r="H380" s="6"/>
    </row>
    <row r="381" spans="1:8" s="5" customFormat="1" ht="15.75">
      <c r="A381" s="115"/>
      <c r="B381" s="2" t="s">
        <v>5</v>
      </c>
      <c r="C381" s="3">
        <f t="shared" si="23"/>
        <v>100</v>
      </c>
      <c r="D381" s="3">
        <v>0</v>
      </c>
      <c r="E381" s="3">
        <v>100</v>
      </c>
      <c r="F381" s="3">
        <v>0</v>
      </c>
      <c r="H381" s="6"/>
    </row>
    <row r="382" spans="1:8" s="13" customFormat="1" ht="31.5">
      <c r="A382" s="116" t="s">
        <v>171</v>
      </c>
      <c r="B382" s="2" t="s">
        <v>172</v>
      </c>
      <c r="C382" s="16">
        <f>D382+E382+F382</f>
        <v>383</v>
      </c>
      <c r="D382" s="16">
        <f>D383+D384</f>
        <v>370</v>
      </c>
      <c r="E382" s="16">
        <f>E383+E384</f>
        <v>13</v>
      </c>
      <c r="F382" s="16">
        <f>F383+F384</f>
        <v>0</v>
      </c>
      <c r="H382" s="14"/>
    </row>
    <row r="383" spans="1:8" s="13" customFormat="1" ht="15.75">
      <c r="A383" s="117"/>
      <c r="B383" s="2" t="s">
        <v>2</v>
      </c>
      <c r="C383" s="16">
        <f>D383+E383+F383</f>
        <v>240</v>
      </c>
      <c r="D383" s="16">
        <v>240</v>
      </c>
      <c r="E383" s="16">
        <v>0</v>
      </c>
      <c r="F383" s="16">
        <v>0</v>
      </c>
      <c r="H383" s="14"/>
    </row>
    <row r="384" spans="1:8" s="99" customFormat="1" ht="15.75">
      <c r="A384" s="118"/>
      <c r="B384" s="84" t="s">
        <v>3</v>
      </c>
      <c r="C384" s="108">
        <f>D384+E384+F384</f>
        <v>143</v>
      </c>
      <c r="D384" s="108">
        <v>130</v>
      </c>
      <c r="E384" s="108">
        <v>13</v>
      </c>
      <c r="F384" s="108">
        <v>0</v>
      </c>
      <c r="H384" s="100"/>
    </row>
    <row r="385" spans="1:9" s="10" customFormat="1" ht="110.25">
      <c r="A385" s="142" t="s">
        <v>173</v>
      </c>
      <c r="B385" s="59" t="s">
        <v>182</v>
      </c>
      <c r="C385" s="60">
        <f>C386</f>
        <v>1868.8999999999999</v>
      </c>
      <c r="D385" s="60">
        <f>D386</f>
        <v>1795.2</v>
      </c>
      <c r="E385" s="60">
        <f>E386</f>
        <v>73.69999999999999</v>
      </c>
      <c r="F385" s="60">
        <f>F386</f>
        <v>0</v>
      </c>
      <c r="H385" s="11"/>
      <c r="I385" s="24"/>
    </row>
    <row r="386" spans="1:8" s="13" customFormat="1" ht="15.75">
      <c r="A386" s="143"/>
      <c r="B386" s="55" t="s">
        <v>2</v>
      </c>
      <c r="C386" s="61">
        <f>C388+C390+C392+C394</f>
        <v>1868.8999999999999</v>
      </c>
      <c r="D386" s="61">
        <f>D388+D390+D392+D394</f>
        <v>1795.2</v>
      </c>
      <c r="E386" s="61">
        <f>E388+E390+E392+E394</f>
        <v>73.69999999999999</v>
      </c>
      <c r="F386" s="61">
        <f>F388+F390+F392+F394</f>
        <v>0</v>
      </c>
      <c r="H386" s="14"/>
    </row>
    <row r="387" spans="1:8" s="13" customFormat="1" ht="31.5">
      <c r="A387" s="144" t="s">
        <v>174</v>
      </c>
      <c r="B387" s="20" t="s">
        <v>175</v>
      </c>
      <c r="C387" s="16">
        <f>D387+E387</f>
        <v>427.4</v>
      </c>
      <c r="D387" s="16">
        <v>427.4</v>
      </c>
      <c r="E387" s="16">
        <f>E388</f>
        <v>0</v>
      </c>
      <c r="F387" s="16">
        <v>0</v>
      </c>
      <c r="H387" s="14"/>
    </row>
    <row r="388" spans="1:8" s="13" customFormat="1" ht="15.75">
      <c r="A388" s="144"/>
      <c r="B388" s="20" t="s">
        <v>2</v>
      </c>
      <c r="C388" s="16">
        <f>D388+E388</f>
        <v>427.4</v>
      </c>
      <c r="D388" s="16">
        <v>427.4</v>
      </c>
      <c r="E388" s="16">
        <v>0</v>
      </c>
      <c r="F388" s="16">
        <v>0</v>
      </c>
      <c r="H388" s="14"/>
    </row>
    <row r="389" spans="1:8" s="13" customFormat="1" ht="20.25" customHeight="1">
      <c r="A389" s="144" t="s">
        <v>176</v>
      </c>
      <c r="B389" s="62" t="s">
        <v>177</v>
      </c>
      <c r="C389" s="63">
        <f>D389+E389+F389</f>
        <v>924.7</v>
      </c>
      <c r="D389" s="64">
        <v>916.6</v>
      </c>
      <c r="E389" s="64">
        <f>E390</f>
        <v>8.1</v>
      </c>
      <c r="F389" s="63">
        <v>0</v>
      </c>
      <c r="H389" s="14"/>
    </row>
    <row r="390" spans="1:8" s="13" customFormat="1" ht="15.75">
      <c r="A390" s="144"/>
      <c r="B390" s="20" t="s">
        <v>2</v>
      </c>
      <c r="C390" s="63">
        <f>D390+E390+F390</f>
        <v>924.7</v>
      </c>
      <c r="D390" s="64">
        <v>916.6</v>
      </c>
      <c r="E390" s="64">
        <v>8.1</v>
      </c>
      <c r="F390" s="63">
        <v>0</v>
      </c>
      <c r="H390" s="14"/>
    </row>
    <row r="391" spans="1:8" s="19" customFormat="1" ht="31.5">
      <c r="A391" s="137" t="s">
        <v>178</v>
      </c>
      <c r="B391" s="65" t="s">
        <v>179</v>
      </c>
      <c r="C391" s="66">
        <f>D391+E391+F391</f>
        <v>366.79999999999995</v>
      </c>
      <c r="D391" s="67">
        <v>301.2</v>
      </c>
      <c r="E391" s="67">
        <v>65.6</v>
      </c>
      <c r="F391" s="66">
        <v>0</v>
      </c>
      <c r="H391" s="68"/>
    </row>
    <row r="392" spans="1:8" s="19" customFormat="1" ht="15.75">
      <c r="A392" s="137"/>
      <c r="B392" s="65" t="s">
        <v>2</v>
      </c>
      <c r="C392" s="66">
        <f>D392+E392+F392</f>
        <v>366.79999999999995</v>
      </c>
      <c r="D392" s="67">
        <v>301.2</v>
      </c>
      <c r="E392" s="67">
        <v>65.6</v>
      </c>
      <c r="F392" s="66">
        <v>0</v>
      </c>
      <c r="H392" s="68"/>
    </row>
    <row r="393" spans="1:8" s="13" customFormat="1" ht="31.5">
      <c r="A393" s="116" t="s">
        <v>180</v>
      </c>
      <c r="B393" s="20" t="s">
        <v>181</v>
      </c>
      <c r="C393" s="16">
        <v>150</v>
      </c>
      <c r="D393" s="16">
        <v>150</v>
      </c>
      <c r="E393" s="16">
        <v>0</v>
      </c>
      <c r="F393" s="16">
        <v>0</v>
      </c>
      <c r="H393" s="14"/>
    </row>
    <row r="394" spans="1:8" s="13" customFormat="1" ht="15.75">
      <c r="A394" s="118"/>
      <c r="B394" s="20" t="s">
        <v>2</v>
      </c>
      <c r="C394" s="16">
        <v>150</v>
      </c>
      <c r="D394" s="16">
        <v>150</v>
      </c>
      <c r="E394" s="16">
        <v>0</v>
      </c>
      <c r="F394" s="16">
        <v>0</v>
      </c>
      <c r="H394" s="14"/>
    </row>
    <row r="395" spans="1:8" s="10" customFormat="1" ht="31.5">
      <c r="A395" s="141" t="s">
        <v>206</v>
      </c>
      <c r="B395" s="59" t="s">
        <v>207</v>
      </c>
      <c r="C395" s="60">
        <f>C396+C397+C398</f>
        <v>1580</v>
      </c>
      <c r="D395" s="60">
        <f>D396+D397+D398</f>
        <v>0</v>
      </c>
      <c r="E395" s="60">
        <f>E396+E397+E398</f>
        <v>1580</v>
      </c>
      <c r="F395" s="60">
        <f>F396+F397+F398</f>
        <v>0</v>
      </c>
      <c r="H395" s="11"/>
    </row>
    <row r="396" spans="1:8" s="13" customFormat="1" ht="15.75">
      <c r="A396" s="141"/>
      <c r="B396" s="59" t="s">
        <v>4</v>
      </c>
      <c r="C396" s="60">
        <f>D396+E396+F396</f>
        <v>230</v>
      </c>
      <c r="D396" s="60">
        <f aca="true" t="shared" si="24" ref="D396:F398">D400+D404+D408+D412</f>
        <v>0</v>
      </c>
      <c r="E396" s="60">
        <f t="shared" si="24"/>
        <v>230</v>
      </c>
      <c r="F396" s="60">
        <f t="shared" si="24"/>
        <v>0</v>
      </c>
      <c r="H396" s="14"/>
    </row>
    <row r="397" spans="1:8" s="13" customFormat="1" ht="15.75">
      <c r="A397" s="141"/>
      <c r="B397" s="59" t="s">
        <v>5</v>
      </c>
      <c r="C397" s="60">
        <f>D397+E397+F397</f>
        <v>650</v>
      </c>
      <c r="D397" s="60">
        <f t="shared" si="24"/>
        <v>0</v>
      </c>
      <c r="E397" s="60">
        <f t="shared" si="24"/>
        <v>650</v>
      </c>
      <c r="F397" s="60">
        <f t="shared" si="24"/>
        <v>0</v>
      </c>
      <c r="H397" s="14"/>
    </row>
    <row r="398" spans="1:8" s="13" customFormat="1" ht="15.75">
      <c r="A398" s="141"/>
      <c r="B398" s="55" t="s">
        <v>6</v>
      </c>
      <c r="C398" s="60">
        <f>D398+E398+F398</f>
        <v>700</v>
      </c>
      <c r="D398" s="60">
        <f t="shared" si="24"/>
        <v>0</v>
      </c>
      <c r="E398" s="60">
        <f t="shared" si="24"/>
        <v>700</v>
      </c>
      <c r="F398" s="60">
        <f t="shared" si="24"/>
        <v>0</v>
      </c>
      <c r="H398" s="14"/>
    </row>
    <row r="399" spans="1:8" s="13" customFormat="1" ht="47.25">
      <c r="A399" s="138" t="s">
        <v>208</v>
      </c>
      <c r="B399" s="20" t="s">
        <v>209</v>
      </c>
      <c r="C399" s="16">
        <f aca="true" t="shared" si="25" ref="C399:C410">D399+E399+F399</f>
        <v>680</v>
      </c>
      <c r="D399" s="16">
        <f>D400+D401+D402</f>
        <v>0</v>
      </c>
      <c r="E399" s="16">
        <f>E400+E401+E402</f>
        <v>680</v>
      </c>
      <c r="F399" s="16">
        <f>F400+F401+F402</f>
        <v>0</v>
      </c>
      <c r="H399" s="14"/>
    </row>
    <row r="400" spans="1:8" s="13" customFormat="1" ht="15.75">
      <c r="A400" s="139"/>
      <c r="B400" s="20" t="s">
        <v>4</v>
      </c>
      <c r="C400" s="16">
        <f t="shared" si="25"/>
        <v>100</v>
      </c>
      <c r="D400" s="16">
        <v>0</v>
      </c>
      <c r="E400" s="16">
        <v>100</v>
      </c>
      <c r="F400" s="16">
        <v>0</v>
      </c>
      <c r="H400" s="14"/>
    </row>
    <row r="401" spans="1:8" s="13" customFormat="1" ht="15.75">
      <c r="A401" s="139"/>
      <c r="B401" s="20" t="s">
        <v>5</v>
      </c>
      <c r="C401" s="16">
        <f t="shared" si="25"/>
        <v>250</v>
      </c>
      <c r="D401" s="16">
        <v>0</v>
      </c>
      <c r="E401" s="16">
        <v>250</v>
      </c>
      <c r="F401" s="16">
        <v>0</v>
      </c>
      <c r="H401" s="14"/>
    </row>
    <row r="402" spans="1:8" s="13" customFormat="1" ht="15.75">
      <c r="A402" s="140"/>
      <c r="B402" s="75" t="s">
        <v>6</v>
      </c>
      <c r="C402" s="16">
        <f t="shared" si="25"/>
        <v>330</v>
      </c>
      <c r="D402" s="16">
        <v>0</v>
      </c>
      <c r="E402" s="16">
        <v>330</v>
      </c>
      <c r="F402" s="16">
        <v>0</v>
      </c>
      <c r="H402" s="14"/>
    </row>
    <row r="403" spans="1:8" s="13" customFormat="1" ht="15.75">
      <c r="A403" s="138" t="s">
        <v>210</v>
      </c>
      <c r="B403" s="75" t="s">
        <v>211</v>
      </c>
      <c r="C403" s="16">
        <f t="shared" si="25"/>
        <v>450</v>
      </c>
      <c r="D403" s="16">
        <f>D404+D405+D406</f>
        <v>0</v>
      </c>
      <c r="E403" s="16">
        <f>E404+E405+E406</f>
        <v>450</v>
      </c>
      <c r="F403" s="16">
        <f>F404+F405+F406</f>
        <v>0</v>
      </c>
      <c r="H403" s="14"/>
    </row>
    <row r="404" spans="1:8" s="13" customFormat="1" ht="15.75">
      <c r="A404" s="139"/>
      <c r="B404" s="20" t="s">
        <v>4</v>
      </c>
      <c r="C404" s="16">
        <f t="shared" si="25"/>
        <v>50</v>
      </c>
      <c r="D404" s="16">
        <v>0</v>
      </c>
      <c r="E404" s="16">
        <v>50</v>
      </c>
      <c r="F404" s="16">
        <v>0</v>
      </c>
      <c r="H404" s="14"/>
    </row>
    <row r="405" spans="1:8" s="13" customFormat="1" ht="15.75">
      <c r="A405" s="139"/>
      <c r="B405" s="20" t="s">
        <v>5</v>
      </c>
      <c r="C405" s="16">
        <f t="shared" si="25"/>
        <v>250</v>
      </c>
      <c r="D405" s="16">
        <v>0</v>
      </c>
      <c r="E405" s="16">
        <v>250</v>
      </c>
      <c r="F405" s="16">
        <v>0</v>
      </c>
      <c r="H405" s="14"/>
    </row>
    <row r="406" spans="1:8" s="13" customFormat="1" ht="15.75">
      <c r="A406" s="140"/>
      <c r="B406" s="75" t="s">
        <v>6</v>
      </c>
      <c r="C406" s="16">
        <f t="shared" si="25"/>
        <v>150</v>
      </c>
      <c r="D406" s="16">
        <v>0</v>
      </c>
      <c r="E406" s="16">
        <v>150</v>
      </c>
      <c r="F406" s="16">
        <v>0</v>
      </c>
      <c r="H406" s="14"/>
    </row>
    <row r="407" spans="1:8" s="13" customFormat="1" ht="31.5">
      <c r="A407" s="138" t="s">
        <v>212</v>
      </c>
      <c r="B407" s="20" t="s">
        <v>213</v>
      </c>
      <c r="C407" s="16">
        <f t="shared" si="25"/>
        <v>90</v>
      </c>
      <c r="D407" s="16">
        <f>D408+D409+D410</f>
        <v>0</v>
      </c>
      <c r="E407" s="16">
        <f>E408+E409+E410</f>
        <v>90</v>
      </c>
      <c r="F407" s="16">
        <f>F408+F409+F410</f>
        <v>0</v>
      </c>
      <c r="H407" s="14"/>
    </row>
    <row r="408" spans="1:8" s="13" customFormat="1" ht="15.75">
      <c r="A408" s="139"/>
      <c r="B408" s="20" t="s">
        <v>4</v>
      </c>
      <c r="C408" s="16">
        <f t="shared" si="25"/>
        <v>20</v>
      </c>
      <c r="D408" s="16">
        <v>0</v>
      </c>
      <c r="E408" s="16">
        <v>20</v>
      </c>
      <c r="F408" s="16">
        <v>0</v>
      </c>
      <c r="H408" s="14"/>
    </row>
    <row r="409" spans="1:8" s="13" customFormat="1" ht="15.75">
      <c r="A409" s="139"/>
      <c r="B409" s="20" t="s">
        <v>5</v>
      </c>
      <c r="C409" s="16">
        <f t="shared" si="25"/>
        <v>30</v>
      </c>
      <c r="D409" s="16">
        <v>0</v>
      </c>
      <c r="E409" s="16">
        <v>30</v>
      </c>
      <c r="F409" s="16">
        <v>0</v>
      </c>
      <c r="H409" s="14"/>
    </row>
    <row r="410" spans="1:8" s="13" customFormat="1" ht="15.75">
      <c r="A410" s="140"/>
      <c r="B410" s="75" t="s">
        <v>6</v>
      </c>
      <c r="C410" s="16">
        <f t="shared" si="25"/>
        <v>40</v>
      </c>
      <c r="D410" s="16">
        <v>0</v>
      </c>
      <c r="E410" s="16">
        <v>40</v>
      </c>
      <c r="F410" s="16">
        <v>0</v>
      </c>
      <c r="H410" s="14"/>
    </row>
    <row r="411" spans="1:8" s="13" customFormat="1" ht="31.5">
      <c r="A411" s="136" t="s">
        <v>214</v>
      </c>
      <c r="B411" s="20" t="s">
        <v>215</v>
      </c>
      <c r="C411" s="16">
        <f>C412+C413+C414</f>
        <v>360</v>
      </c>
      <c r="D411" s="16">
        <f>D412+D413+D414</f>
        <v>0</v>
      </c>
      <c r="E411" s="16">
        <f>E412+E413+E414</f>
        <v>360</v>
      </c>
      <c r="F411" s="16">
        <f>F412+F413+F414</f>
        <v>0</v>
      </c>
      <c r="H411" s="14"/>
    </row>
    <row r="412" spans="1:8" s="13" customFormat="1" ht="15.75">
      <c r="A412" s="136"/>
      <c r="B412" s="20" t="s">
        <v>4</v>
      </c>
      <c r="C412" s="16">
        <f>D412+E412+F412</f>
        <v>60</v>
      </c>
      <c r="D412" s="16">
        <v>0</v>
      </c>
      <c r="E412" s="16">
        <v>60</v>
      </c>
      <c r="F412" s="16">
        <v>0</v>
      </c>
      <c r="H412" s="14"/>
    </row>
    <row r="413" spans="1:8" s="13" customFormat="1" ht="15.75">
      <c r="A413" s="136"/>
      <c r="B413" s="20" t="s">
        <v>5</v>
      </c>
      <c r="C413" s="16">
        <f>D413+E413+F413</f>
        <v>120</v>
      </c>
      <c r="D413" s="16">
        <v>0</v>
      </c>
      <c r="E413" s="16">
        <v>120</v>
      </c>
      <c r="F413" s="16">
        <v>0</v>
      </c>
      <c r="H413" s="14"/>
    </row>
    <row r="414" spans="1:8" s="13" customFormat="1" ht="15.75">
      <c r="A414" s="136"/>
      <c r="B414" s="75" t="s">
        <v>6</v>
      </c>
      <c r="C414" s="16">
        <f>D414+E414+F414</f>
        <v>180</v>
      </c>
      <c r="D414" s="16">
        <v>0</v>
      </c>
      <c r="E414" s="16">
        <v>180</v>
      </c>
      <c r="F414" s="16">
        <v>0</v>
      </c>
      <c r="H414" s="14"/>
    </row>
    <row r="415" spans="1:8" s="25" customFormat="1" ht="15.75">
      <c r="A415" s="77"/>
      <c r="B415" s="78"/>
      <c r="C415" s="79"/>
      <c r="D415" s="79"/>
      <c r="E415" s="79"/>
      <c r="F415" s="79"/>
      <c r="H415" s="29"/>
    </row>
    <row r="416" spans="1:8" s="25" customFormat="1" ht="15.75">
      <c r="A416" s="77"/>
      <c r="B416" s="78"/>
      <c r="C416" s="79"/>
      <c r="D416" s="79"/>
      <c r="E416" s="79"/>
      <c r="F416" s="79"/>
      <c r="H416" s="29"/>
    </row>
    <row r="417" spans="1:8" s="25" customFormat="1" ht="15.75">
      <c r="A417" s="77"/>
      <c r="B417" s="78"/>
      <c r="C417" s="79"/>
      <c r="D417" s="79"/>
      <c r="E417" s="79"/>
      <c r="F417" s="79"/>
      <c r="H417" s="29"/>
    </row>
    <row r="418" spans="1:8" s="25" customFormat="1" ht="15.75">
      <c r="A418" s="77"/>
      <c r="B418" s="78"/>
      <c r="C418" s="79"/>
      <c r="D418" s="79"/>
      <c r="E418" s="79"/>
      <c r="F418" s="79"/>
      <c r="H418" s="29"/>
    </row>
    <row r="419" spans="1:8" s="25" customFormat="1" ht="15.75">
      <c r="A419" s="77"/>
      <c r="B419" s="78"/>
      <c r="C419" s="79"/>
      <c r="D419" s="79"/>
      <c r="E419" s="79"/>
      <c r="F419" s="79"/>
      <c r="H419" s="29"/>
    </row>
    <row r="420" spans="1:8" s="25" customFormat="1" ht="15.75">
      <c r="A420" s="77"/>
      <c r="B420" s="78"/>
      <c r="C420" s="79"/>
      <c r="D420" s="79"/>
      <c r="E420" s="79"/>
      <c r="F420" s="79"/>
      <c r="H420" s="29"/>
    </row>
    <row r="421" spans="1:8" s="25" customFormat="1" ht="15.75">
      <c r="A421" s="77"/>
      <c r="B421" s="78"/>
      <c r="C421" s="79"/>
      <c r="D421" s="79"/>
      <c r="E421" s="79"/>
      <c r="F421" s="79"/>
      <c r="H421" s="29"/>
    </row>
    <row r="422" spans="1:8" s="25" customFormat="1" ht="15.75">
      <c r="A422" s="80"/>
      <c r="B422" s="78"/>
      <c r="C422" s="79"/>
      <c r="D422" s="79"/>
      <c r="E422" s="79"/>
      <c r="F422" s="79"/>
      <c r="H422" s="29"/>
    </row>
    <row r="423" spans="1:8" s="25" customFormat="1" ht="15.75">
      <c r="A423" s="80"/>
      <c r="B423" s="78"/>
      <c r="C423" s="79"/>
      <c r="D423" s="79"/>
      <c r="E423" s="79"/>
      <c r="F423" s="79"/>
      <c r="H423" s="29"/>
    </row>
    <row r="424" spans="1:8" s="25" customFormat="1" ht="15.75">
      <c r="A424" s="80"/>
      <c r="B424" s="78"/>
      <c r="C424" s="79"/>
      <c r="D424" s="79"/>
      <c r="E424" s="79"/>
      <c r="F424" s="79"/>
      <c r="H424" s="29"/>
    </row>
    <row r="425" spans="1:8" s="25" customFormat="1" ht="15.75">
      <c r="A425" s="80"/>
      <c r="B425" s="78"/>
      <c r="C425" s="79"/>
      <c r="D425" s="79"/>
      <c r="E425" s="79"/>
      <c r="F425" s="79"/>
      <c r="H425" s="29"/>
    </row>
    <row r="426" spans="1:8" s="13" customFormat="1" ht="12.75">
      <c r="A426" s="14"/>
      <c r="C426" s="76"/>
      <c r="D426" s="76"/>
      <c r="E426" s="76"/>
      <c r="F426" s="76"/>
      <c r="H426" s="14"/>
    </row>
    <row r="427" spans="1:8" s="13" customFormat="1" ht="12.75">
      <c r="A427" s="14"/>
      <c r="H427" s="14"/>
    </row>
    <row r="428" spans="1:8" s="13" customFormat="1" ht="12.75">
      <c r="A428" s="14"/>
      <c r="H428" s="14"/>
    </row>
    <row r="429" spans="1:8" s="13" customFormat="1" ht="12.75">
      <c r="A429" s="14"/>
      <c r="H429" s="14"/>
    </row>
    <row r="430" spans="1:8" s="13" customFormat="1" ht="12.75">
      <c r="A430" s="14"/>
      <c r="H430" s="14"/>
    </row>
    <row r="431" spans="1:8" s="13" customFormat="1" ht="12.75">
      <c r="A431" s="14"/>
      <c r="H431" s="14"/>
    </row>
    <row r="432" spans="1:8" s="13" customFormat="1" ht="12.75">
      <c r="A432" s="14"/>
      <c r="H432" s="14"/>
    </row>
    <row r="433" spans="1:8" s="13" customFormat="1" ht="12.75">
      <c r="A433" s="14"/>
      <c r="H433" s="14"/>
    </row>
    <row r="434" spans="1:8" s="13" customFormat="1" ht="12.75">
      <c r="A434" s="14"/>
      <c r="H434" s="14"/>
    </row>
    <row r="435" spans="1:8" s="13" customFormat="1" ht="12.75">
      <c r="A435" s="14"/>
      <c r="H435" s="14"/>
    </row>
    <row r="436" spans="1:8" s="13" customFormat="1" ht="12.75">
      <c r="A436" s="14"/>
      <c r="H436" s="14"/>
    </row>
    <row r="437" spans="1:8" s="13" customFormat="1" ht="12.75">
      <c r="A437" s="14"/>
      <c r="H437" s="14"/>
    </row>
    <row r="438" spans="1:8" s="13" customFormat="1" ht="12.75">
      <c r="A438" s="14"/>
      <c r="H438" s="14"/>
    </row>
    <row r="439" spans="1:8" s="13" customFormat="1" ht="12.75">
      <c r="A439" s="14"/>
      <c r="H439" s="14"/>
    </row>
    <row r="440" spans="1:8" s="13" customFormat="1" ht="12.75">
      <c r="A440" s="14"/>
      <c r="H440" s="14"/>
    </row>
    <row r="441" spans="1:8" s="13" customFormat="1" ht="12.75">
      <c r="A441" s="14"/>
      <c r="H441" s="14"/>
    </row>
    <row r="442" spans="1:8" s="13" customFormat="1" ht="12.75">
      <c r="A442" s="14"/>
      <c r="H442" s="14"/>
    </row>
    <row r="443" spans="1:8" s="13" customFormat="1" ht="12.75">
      <c r="A443" s="14"/>
      <c r="H443" s="14"/>
    </row>
    <row r="444" spans="1:8" s="13" customFormat="1" ht="12.75">
      <c r="A444" s="14"/>
      <c r="H444" s="14"/>
    </row>
    <row r="445" spans="1:8" s="13" customFormat="1" ht="12.75">
      <c r="A445" s="14"/>
      <c r="H445" s="14"/>
    </row>
    <row r="446" spans="1:8" s="13" customFormat="1" ht="12.75">
      <c r="A446" s="14"/>
      <c r="H446" s="14"/>
    </row>
    <row r="447" spans="1:8" s="13" customFormat="1" ht="12.75">
      <c r="A447" s="14"/>
      <c r="H447" s="14"/>
    </row>
    <row r="448" spans="1:8" s="13" customFormat="1" ht="12.75">
      <c r="A448" s="14"/>
      <c r="H448" s="14"/>
    </row>
    <row r="449" spans="1:8" s="13" customFormat="1" ht="12.75">
      <c r="A449" s="14"/>
      <c r="H449" s="14"/>
    </row>
    <row r="450" spans="1:8" s="13" customFormat="1" ht="12.75">
      <c r="A450" s="14"/>
      <c r="H450" s="14"/>
    </row>
    <row r="451" spans="1:8" s="13" customFormat="1" ht="12.75">
      <c r="A451" s="14"/>
      <c r="H451" s="14"/>
    </row>
    <row r="452" spans="1:8" s="13" customFormat="1" ht="12.75">
      <c r="A452" s="14"/>
      <c r="H452" s="14"/>
    </row>
    <row r="453" spans="1:8" s="13" customFormat="1" ht="12.75">
      <c r="A453" s="14"/>
      <c r="H453" s="14"/>
    </row>
    <row r="454" spans="1:8" s="13" customFormat="1" ht="12.75">
      <c r="A454" s="14"/>
      <c r="H454" s="14"/>
    </row>
    <row r="455" spans="1:8" s="13" customFormat="1" ht="12.75">
      <c r="A455" s="14"/>
      <c r="H455" s="14"/>
    </row>
    <row r="456" spans="1:8" s="13" customFormat="1" ht="12.75">
      <c r="A456" s="14"/>
      <c r="H456" s="14"/>
    </row>
    <row r="457" spans="1:8" s="13" customFormat="1" ht="12.75">
      <c r="A457" s="14"/>
      <c r="H457" s="14"/>
    </row>
    <row r="458" spans="1:8" s="13" customFormat="1" ht="12.75">
      <c r="A458" s="14"/>
      <c r="H458" s="14"/>
    </row>
    <row r="459" spans="1:8" s="13" customFormat="1" ht="12.75">
      <c r="A459" s="14"/>
      <c r="H459" s="14"/>
    </row>
    <row r="460" spans="1:8" s="13" customFormat="1" ht="12.75">
      <c r="A460" s="14"/>
      <c r="H460" s="14"/>
    </row>
    <row r="461" spans="1:8" s="13" customFormat="1" ht="12.75">
      <c r="A461" s="14"/>
      <c r="H461" s="14"/>
    </row>
    <row r="462" spans="1:8" s="13" customFormat="1" ht="12.75">
      <c r="A462" s="14"/>
      <c r="H462" s="14"/>
    </row>
    <row r="463" spans="1:8" s="13" customFormat="1" ht="12.75">
      <c r="A463" s="14"/>
      <c r="H463" s="14"/>
    </row>
    <row r="464" spans="1:8" s="13" customFormat="1" ht="12.75">
      <c r="A464" s="14"/>
      <c r="H464" s="14"/>
    </row>
    <row r="465" spans="1:8" s="13" customFormat="1" ht="12.75">
      <c r="A465" s="14"/>
      <c r="H465" s="14"/>
    </row>
    <row r="466" spans="1:8" s="13" customFormat="1" ht="12.75">
      <c r="A466" s="14"/>
      <c r="H466" s="14"/>
    </row>
    <row r="467" spans="1:8" s="13" customFormat="1" ht="12.75">
      <c r="A467" s="14"/>
      <c r="H467" s="14"/>
    </row>
    <row r="468" spans="1:8" s="13" customFormat="1" ht="12.75">
      <c r="A468" s="14"/>
      <c r="H468" s="14"/>
    </row>
    <row r="469" spans="1:8" s="13" customFormat="1" ht="12.75">
      <c r="A469" s="14"/>
      <c r="H469" s="14"/>
    </row>
    <row r="470" spans="1:8" s="13" customFormat="1" ht="12.75">
      <c r="A470" s="14"/>
      <c r="H470" s="14"/>
    </row>
    <row r="471" spans="1:8" s="13" customFormat="1" ht="12.75">
      <c r="A471" s="14"/>
      <c r="H471" s="14"/>
    </row>
    <row r="472" spans="1:8" s="13" customFormat="1" ht="12.75">
      <c r="A472" s="14"/>
      <c r="H472" s="14"/>
    </row>
    <row r="473" spans="1:8" s="13" customFormat="1" ht="12.75">
      <c r="A473" s="14"/>
      <c r="H473" s="14"/>
    </row>
    <row r="474" spans="1:8" s="13" customFormat="1" ht="12.75">
      <c r="A474" s="14"/>
      <c r="H474" s="14"/>
    </row>
    <row r="475" spans="1:8" s="13" customFormat="1" ht="12.75">
      <c r="A475" s="14"/>
      <c r="H475" s="14"/>
    </row>
    <row r="476" spans="1:8" s="13" customFormat="1" ht="12.75">
      <c r="A476" s="14"/>
      <c r="H476" s="14"/>
    </row>
    <row r="477" spans="1:8" s="13" customFormat="1" ht="12.75">
      <c r="A477" s="14"/>
      <c r="H477" s="14"/>
    </row>
    <row r="478" spans="1:8" s="13" customFormat="1" ht="12.75">
      <c r="A478" s="14"/>
      <c r="H478" s="14"/>
    </row>
    <row r="479" spans="1:8" s="13" customFormat="1" ht="12.75">
      <c r="A479" s="14"/>
      <c r="H479" s="14"/>
    </row>
    <row r="480" spans="1:8" s="13" customFormat="1" ht="12.75">
      <c r="A480" s="14"/>
      <c r="H480" s="14"/>
    </row>
    <row r="481" spans="1:8" s="13" customFormat="1" ht="12.75">
      <c r="A481" s="14"/>
      <c r="H481" s="14"/>
    </row>
    <row r="482" spans="1:8" s="13" customFormat="1" ht="12.75">
      <c r="A482" s="14"/>
      <c r="H482" s="14"/>
    </row>
    <row r="483" spans="1:8" s="13" customFormat="1" ht="12.75">
      <c r="A483" s="14"/>
      <c r="H483" s="14"/>
    </row>
    <row r="484" spans="1:8" s="13" customFormat="1" ht="12.75">
      <c r="A484" s="14"/>
      <c r="H484" s="14"/>
    </row>
    <row r="485" spans="1:8" s="13" customFormat="1" ht="12.75">
      <c r="A485" s="14"/>
      <c r="H485" s="14"/>
    </row>
    <row r="486" spans="1:8" s="13" customFormat="1" ht="12.75">
      <c r="A486" s="14"/>
      <c r="H486" s="14"/>
    </row>
    <row r="487" spans="1:8" s="13" customFormat="1" ht="12.75">
      <c r="A487" s="14"/>
      <c r="H487" s="14"/>
    </row>
    <row r="488" spans="1:8" s="13" customFormat="1" ht="12.75">
      <c r="A488" s="14"/>
      <c r="H488" s="14"/>
    </row>
    <row r="489" spans="1:8" s="13" customFormat="1" ht="12.75">
      <c r="A489" s="14"/>
      <c r="H489" s="14"/>
    </row>
    <row r="490" spans="1:8" s="13" customFormat="1" ht="12.75">
      <c r="A490" s="14"/>
      <c r="H490" s="14"/>
    </row>
    <row r="491" spans="1:8" s="13" customFormat="1" ht="12.75">
      <c r="A491" s="14"/>
      <c r="H491" s="14"/>
    </row>
    <row r="492" spans="1:8" s="13" customFormat="1" ht="12.75">
      <c r="A492" s="14"/>
      <c r="H492" s="14"/>
    </row>
    <row r="493" spans="1:8" s="13" customFormat="1" ht="12.75">
      <c r="A493" s="14"/>
      <c r="H493" s="14"/>
    </row>
    <row r="494" spans="1:8" s="13" customFormat="1" ht="12.75">
      <c r="A494" s="14"/>
      <c r="H494" s="14"/>
    </row>
    <row r="495" spans="1:8" s="13" customFormat="1" ht="12.75">
      <c r="A495" s="14"/>
      <c r="H495" s="14"/>
    </row>
    <row r="496" spans="1:8" s="13" customFormat="1" ht="12.75">
      <c r="A496" s="14"/>
      <c r="H496" s="14"/>
    </row>
    <row r="497" spans="1:8" s="13" customFormat="1" ht="12.75">
      <c r="A497" s="14"/>
      <c r="H497" s="14"/>
    </row>
    <row r="498" spans="1:8" s="13" customFormat="1" ht="12.75">
      <c r="A498" s="14"/>
      <c r="H498" s="14"/>
    </row>
    <row r="499" spans="1:8" s="13" customFormat="1" ht="12.75">
      <c r="A499" s="14"/>
      <c r="H499" s="14"/>
    </row>
    <row r="500" spans="1:8" s="13" customFormat="1" ht="12.75">
      <c r="A500" s="14"/>
      <c r="H500" s="14"/>
    </row>
    <row r="501" spans="1:8" s="13" customFormat="1" ht="12.75">
      <c r="A501" s="14"/>
      <c r="H501" s="14"/>
    </row>
    <row r="502" spans="1:8" s="13" customFormat="1" ht="12.75">
      <c r="A502" s="14"/>
      <c r="H502" s="14"/>
    </row>
    <row r="503" spans="1:8" s="13" customFormat="1" ht="12.75">
      <c r="A503" s="14"/>
      <c r="H503" s="14"/>
    </row>
    <row r="504" spans="1:8" s="13" customFormat="1" ht="12.75">
      <c r="A504" s="14"/>
      <c r="H504" s="14"/>
    </row>
    <row r="505" spans="1:8" s="13" customFormat="1" ht="12.75">
      <c r="A505" s="14"/>
      <c r="H505" s="14"/>
    </row>
    <row r="506" spans="1:8" s="13" customFormat="1" ht="12.75">
      <c r="A506" s="14"/>
      <c r="H506" s="14"/>
    </row>
    <row r="507" spans="1:8" s="13" customFormat="1" ht="12.75">
      <c r="A507" s="14"/>
      <c r="H507" s="14"/>
    </row>
    <row r="508" spans="1:8" s="13" customFormat="1" ht="12.75">
      <c r="A508" s="14"/>
      <c r="H508" s="14"/>
    </row>
    <row r="509" spans="1:8" s="13" customFormat="1" ht="12.75">
      <c r="A509" s="14"/>
      <c r="H509" s="14"/>
    </row>
    <row r="510" spans="1:8" s="13" customFormat="1" ht="12.75">
      <c r="A510" s="14"/>
      <c r="H510" s="14"/>
    </row>
    <row r="511" spans="1:8" s="13" customFormat="1" ht="12.75">
      <c r="A511" s="14"/>
      <c r="H511" s="14"/>
    </row>
    <row r="512" spans="1:8" s="13" customFormat="1" ht="12.75">
      <c r="A512" s="14"/>
      <c r="H512" s="14"/>
    </row>
    <row r="513" spans="1:8" s="13" customFormat="1" ht="12.75">
      <c r="A513" s="14"/>
      <c r="H513" s="14"/>
    </row>
    <row r="514" spans="1:8" s="13" customFormat="1" ht="12.75">
      <c r="A514" s="14"/>
      <c r="H514" s="14"/>
    </row>
    <row r="515" spans="1:8" s="13" customFormat="1" ht="12.75">
      <c r="A515" s="14"/>
      <c r="H515" s="14"/>
    </row>
    <row r="516" spans="1:8" s="13" customFormat="1" ht="12.75">
      <c r="A516" s="14"/>
      <c r="H516" s="14"/>
    </row>
    <row r="517" spans="1:8" s="13" customFormat="1" ht="12.75">
      <c r="A517" s="14"/>
      <c r="H517" s="14"/>
    </row>
    <row r="518" spans="1:8" s="13" customFormat="1" ht="12.75">
      <c r="A518" s="14"/>
      <c r="H518" s="14"/>
    </row>
    <row r="519" spans="1:8" s="13" customFormat="1" ht="12.75">
      <c r="A519" s="14"/>
      <c r="H519" s="14"/>
    </row>
    <row r="520" spans="1:8" s="13" customFormat="1" ht="12.75">
      <c r="A520" s="14"/>
      <c r="H520" s="14"/>
    </row>
    <row r="521" spans="1:8" s="13" customFormat="1" ht="12.75">
      <c r="A521" s="14"/>
      <c r="H521" s="14"/>
    </row>
    <row r="522" spans="1:8" s="13" customFormat="1" ht="12.75">
      <c r="A522" s="14"/>
      <c r="H522" s="14"/>
    </row>
    <row r="523" spans="1:8" s="13" customFormat="1" ht="12.75">
      <c r="A523" s="14"/>
      <c r="H523" s="14"/>
    </row>
    <row r="524" spans="1:8" s="13" customFormat="1" ht="12.75">
      <c r="A524" s="14"/>
      <c r="H524" s="14"/>
    </row>
    <row r="525" spans="1:8" s="13" customFormat="1" ht="12.75">
      <c r="A525" s="14"/>
      <c r="H525" s="14"/>
    </row>
    <row r="526" spans="1:8" s="13" customFormat="1" ht="12.75">
      <c r="A526" s="14"/>
      <c r="H526" s="14"/>
    </row>
    <row r="527" spans="1:8" s="13" customFormat="1" ht="12.75">
      <c r="A527" s="14"/>
      <c r="H527" s="14"/>
    </row>
    <row r="528" spans="1:8" s="13" customFormat="1" ht="12.75">
      <c r="A528" s="14"/>
      <c r="H528" s="14"/>
    </row>
    <row r="529" spans="1:8" s="13" customFormat="1" ht="12.75">
      <c r="A529" s="14"/>
      <c r="H529" s="14"/>
    </row>
    <row r="530" spans="1:8" s="13" customFormat="1" ht="12.75">
      <c r="A530" s="14"/>
      <c r="H530" s="14"/>
    </row>
    <row r="531" spans="1:8" s="13" customFormat="1" ht="12.75">
      <c r="A531" s="14"/>
      <c r="H531" s="14"/>
    </row>
    <row r="532" spans="1:8" s="13" customFormat="1" ht="12.75">
      <c r="A532" s="14"/>
      <c r="H532" s="14"/>
    </row>
    <row r="533" spans="1:8" s="13" customFormat="1" ht="12.75">
      <c r="A533" s="14"/>
      <c r="H533" s="14"/>
    </row>
    <row r="534" spans="1:8" s="13" customFormat="1" ht="12.75">
      <c r="A534" s="14"/>
      <c r="H534" s="14"/>
    </row>
    <row r="535" spans="1:8" s="13" customFormat="1" ht="12.75">
      <c r="A535" s="14"/>
      <c r="H535" s="14"/>
    </row>
    <row r="536" spans="1:8" s="13" customFormat="1" ht="12.75">
      <c r="A536" s="14"/>
      <c r="H536" s="14"/>
    </row>
    <row r="537" spans="1:8" s="13" customFormat="1" ht="12.75">
      <c r="A537" s="14"/>
      <c r="H537" s="14"/>
    </row>
    <row r="538" spans="1:8" s="13" customFormat="1" ht="12.75">
      <c r="A538" s="14"/>
      <c r="H538" s="14"/>
    </row>
    <row r="539" spans="1:8" s="13" customFormat="1" ht="12.75">
      <c r="A539" s="14"/>
      <c r="H539" s="14"/>
    </row>
    <row r="540" spans="1:8" s="13" customFormat="1" ht="12.75">
      <c r="A540" s="14"/>
      <c r="H540" s="14"/>
    </row>
    <row r="541" spans="1:8" s="13" customFormat="1" ht="12.75">
      <c r="A541" s="14"/>
      <c r="H541" s="14"/>
    </row>
    <row r="542" spans="1:8" s="13" customFormat="1" ht="12.75">
      <c r="A542" s="14"/>
      <c r="H542" s="14"/>
    </row>
    <row r="543" spans="1:8" s="13" customFormat="1" ht="12.75">
      <c r="A543" s="14"/>
      <c r="H543" s="14"/>
    </row>
    <row r="544" spans="1:8" s="13" customFormat="1" ht="12.75">
      <c r="A544" s="14"/>
      <c r="H544" s="14"/>
    </row>
    <row r="545" spans="1:8" s="13" customFormat="1" ht="12.75">
      <c r="A545" s="14"/>
      <c r="H545" s="14"/>
    </row>
    <row r="546" spans="1:8" s="13" customFormat="1" ht="12.75">
      <c r="A546" s="14"/>
      <c r="H546" s="14"/>
    </row>
    <row r="547" spans="1:8" s="13" customFormat="1" ht="12.75">
      <c r="A547" s="14"/>
      <c r="H547" s="14"/>
    </row>
    <row r="548" spans="1:8" s="13" customFormat="1" ht="12.75">
      <c r="A548" s="14"/>
      <c r="H548" s="14"/>
    </row>
    <row r="549" spans="1:8" s="13" customFormat="1" ht="12.75">
      <c r="A549" s="14"/>
      <c r="H549" s="14"/>
    </row>
    <row r="550" spans="1:8" s="13" customFormat="1" ht="12.75">
      <c r="A550" s="14"/>
      <c r="H550" s="14"/>
    </row>
    <row r="551" spans="1:8" s="13" customFormat="1" ht="12.75">
      <c r="A551" s="14"/>
      <c r="H551" s="14"/>
    </row>
    <row r="552" spans="1:8" s="13" customFormat="1" ht="12.75">
      <c r="A552" s="14"/>
      <c r="H552" s="14"/>
    </row>
    <row r="553" spans="1:8" s="13" customFormat="1" ht="12.75">
      <c r="A553" s="14"/>
      <c r="H553" s="14"/>
    </row>
    <row r="554" spans="1:8" s="13" customFormat="1" ht="12.75">
      <c r="A554" s="14"/>
      <c r="H554" s="14"/>
    </row>
    <row r="555" spans="1:8" s="13" customFormat="1" ht="12.75">
      <c r="A555" s="14"/>
      <c r="H555" s="14"/>
    </row>
    <row r="556" spans="1:8" s="13" customFormat="1" ht="12.75">
      <c r="A556" s="14"/>
      <c r="H556" s="14"/>
    </row>
    <row r="557" spans="1:8" s="13" customFormat="1" ht="12.75">
      <c r="A557" s="14"/>
      <c r="H557" s="14"/>
    </row>
    <row r="558" spans="1:8" s="13" customFormat="1" ht="12.75">
      <c r="A558" s="14"/>
      <c r="H558" s="14"/>
    </row>
    <row r="559" spans="1:8" s="13" customFormat="1" ht="12.75">
      <c r="A559" s="14"/>
      <c r="H559" s="14"/>
    </row>
    <row r="560" spans="1:8" s="13" customFormat="1" ht="12.75">
      <c r="A560" s="14"/>
      <c r="H560" s="14"/>
    </row>
    <row r="561" spans="1:8" s="13" customFormat="1" ht="12.75">
      <c r="A561" s="14"/>
      <c r="H561" s="14"/>
    </row>
    <row r="562" spans="1:8" s="13" customFormat="1" ht="12.75">
      <c r="A562" s="14"/>
      <c r="H562" s="14"/>
    </row>
    <row r="563" spans="1:8" s="13" customFormat="1" ht="12.75">
      <c r="A563" s="14"/>
      <c r="H563" s="14"/>
    </row>
    <row r="564" spans="1:8" s="13" customFormat="1" ht="12.75">
      <c r="A564" s="14"/>
      <c r="H564" s="14"/>
    </row>
    <row r="565" spans="1:8" s="13" customFormat="1" ht="12.75">
      <c r="A565" s="14"/>
      <c r="H565" s="14"/>
    </row>
    <row r="566" spans="1:8" s="13" customFormat="1" ht="12.75">
      <c r="A566" s="14"/>
      <c r="H566" s="14"/>
    </row>
    <row r="567" spans="1:8" s="13" customFormat="1" ht="12.75">
      <c r="A567" s="14"/>
      <c r="H567" s="14"/>
    </row>
    <row r="568" spans="1:8" s="13" customFormat="1" ht="12.75">
      <c r="A568" s="14"/>
      <c r="H568" s="14"/>
    </row>
    <row r="569" spans="1:8" s="13" customFormat="1" ht="12.75">
      <c r="A569" s="14"/>
      <c r="H569" s="14"/>
    </row>
    <row r="570" spans="1:8" s="13" customFormat="1" ht="12.75">
      <c r="A570" s="14"/>
      <c r="H570" s="14"/>
    </row>
    <row r="571" spans="1:8" s="13" customFormat="1" ht="12.75">
      <c r="A571" s="14"/>
      <c r="H571" s="14"/>
    </row>
    <row r="572" spans="1:8" s="13" customFormat="1" ht="12.75">
      <c r="A572" s="14"/>
      <c r="H572" s="14"/>
    </row>
    <row r="573" spans="1:8" s="13" customFormat="1" ht="12.75">
      <c r="A573" s="14"/>
      <c r="H573" s="14"/>
    </row>
    <row r="574" spans="1:8" s="13" customFormat="1" ht="12.75">
      <c r="A574" s="14"/>
      <c r="H574" s="14"/>
    </row>
    <row r="575" spans="1:8" s="13" customFormat="1" ht="12.75">
      <c r="A575" s="14"/>
      <c r="H575" s="14"/>
    </row>
    <row r="576" spans="1:8" s="13" customFormat="1" ht="12.75">
      <c r="A576" s="14"/>
      <c r="H576" s="14"/>
    </row>
    <row r="577" spans="1:8" s="13" customFormat="1" ht="12.75">
      <c r="A577" s="14"/>
      <c r="H577" s="14"/>
    </row>
    <row r="578" spans="1:8" s="13" customFormat="1" ht="12.75">
      <c r="A578" s="14"/>
      <c r="H578" s="14"/>
    </row>
    <row r="579" spans="1:8" s="13" customFormat="1" ht="12.75">
      <c r="A579" s="14"/>
      <c r="H579" s="14"/>
    </row>
    <row r="580" spans="1:8" s="13" customFormat="1" ht="12.75">
      <c r="A580" s="14"/>
      <c r="H580" s="14"/>
    </row>
    <row r="581" spans="1:8" s="13" customFormat="1" ht="12.75">
      <c r="A581" s="14"/>
      <c r="H581" s="14"/>
    </row>
    <row r="582" spans="1:8" s="13" customFormat="1" ht="12.75">
      <c r="A582" s="14"/>
      <c r="H582" s="14"/>
    </row>
    <row r="583" spans="1:8" s="13" customFormat="1" ht="12.75">
      <c r="A583" s="14"/>
      <c r="H583" s="14"/>
    </row>
    <row r="584" spans="1:8" s="13" customFormat="1" ht="12.75">
      <c r="A584" s="14"/>
      <c r="H584" s="14"/>
    </row>
    <row r="585" spans="1:8" s="13" customFormat="1" ht="12.75">
      <c r="A585" s="14"/>
      <c r="H585" s="14"/>
    </row>
    <row r="586" spans="1:8" s="13" customFormat="1" ht="12.75">
      <c r="A586" s="14"/>
      <c r="H586" s="14"/>
    </row>
    <row r="587" spans="1:8" s="13" customFormat="1" ht="12.75">
      <c r="A587" s="14"/>
      <c r="H587" s="14"/>
    </row>
    <row r="588" spans="1:8" s="13" customFormat="1" ht="12.75">
      <c r="A588" s="14"/>
      <c r="H588" s="14"/>
    </row>
    <row r="589" spans="1:8" s="13" customFormat="1" ht="12.75">
      <c r="A589" s="14"/>
      <c r="H589" s="14"/>
    </row>
    <row r="590" spans="1:8" s="13" customFormat="1" ht="12.75">
      <c r="A590" s="14"/>
      <c r="H590" s="14"/>
    </row>
    <row r="591" spans="1:8" s="13" customFormat="1" ht="12.75">
      <c r="A591" s="14"/>
      <c r="H591" s="14"/>
    </row>
    <row r="592" spans="1:8" s="13" customFormat="1" ht="12.75">
      <c r="A592" s="14"/>
      <c r="H592" s="14"/>
    </row>
    <row r="593" spans="1:8" s="13" customFormat="1" ht="12.75">
      <c r="A593" s="14"/>
      <c r="H593" s="14"/>
    </row>
    <row r="594" spans="1:8" s="13" customFormat="1" ht="12.75">
      <c r="A594" s="14"/>
      <c r="H594" s="14"/>
    </row>
    <row r="595" spans="1:8" s="13" customFormat="1" ht="12.75">
      <c r="A595" s="14"/>
      <c r="H595" s="14"/>
    </row>
    <row r="596" spans="1:8" s="13" customFormat="1" ht="12.75">
      <c r="A596" s="14"/>
      <c r="H596" s="14"/>
    </row>
    <row r="597" spans="1:8" s="13" customFormat="1" ht="12.75">
      <c r="A597" s="14"/>
      <c r="H597" s="14"/>
    </row>
    <row r="598" spans="1:8" s="13" customFormat="1" ht="12.75">
      <c r="A598" s="14"/>
      <c r="H598" s="14"/>
    </row>
    <row r="599" spans="1:8" s="13" customFormat="1" ht="12.75">
      <c r="A599" s="14"/>
      <c r="H599" s="14"/>
    </row>
    <row r="600" spans="1:8" s="13" customFormat="1" ht="12.75">
      <c r="A600" s="14"/>
      <c r="H600" s="14"/>
    </row>
    <row r="601" spans="1:8" s="13" customFormat="1" ht="12.75">
      <c r="A601" s="14"/>
      <c r="H601" s="14"/>
    </row>
    <row r="602" spans="1:8" s="13" customFormat="1" ht="12.75">
      <c r="A602" s="14"/>
      <c r="H602" s="14"/>
    </row>
    <row r="603" spans="1:8" s="13" customFormat="1" ht="12.75">
      <c r="A603" s="14"/>
      <c r="H603" s="14"/>
    </row>
    <row r="604" spans="1:8" s="13" customFormat="1" ht="12.75">
      <c r="A604" s="14"/>
      <c r="H604" s="14"/>
    </row>
    <row r="605" spans="1:8" s="13" customFormat="1" ht="12.75">
      <c r="A605" s="14"/>
      <c r="H605" s="14"/>
    </row>
    <row r="606" spans="1:8" s="13" customFormat="1" ht="12.75">
      <c r="A606" s="14"/>
      <c r="H606" s="14"/>
    </row>
    <row r="607" spans="1:8" s="13" customFormat="1" ht="12.75">
      <c r="A607" s="14"/>
      <c r="H607" s="14"/>
    </row>
    <row r="608" spans="1:8" s="13" customFormat="1" ht="12.75">
      <c r="A608" s="14"/>
      <c r="H608" s="14"/>
    </row>
    <row r="609" spans="1:8" s="13" customFormat="1" ht="12.75">
      <c r="A609" s="14"/>
      <c r="H609" s="14"/>
    </row>
    <row r="610" spans="1:8" s="13" customFormat="1" ht="12.75">
      <c r="A610" s="14"/>
      <c r="H610" s="14"/>
    </row>
    <row r="611" spans="1:8" s="13" customFormat="1" ht="12.75">
      <c r="A611" s="14"/>
      <c r="H611" s="14"/>
    </row>
    <row r="612" spans="1:8" s="13" customFormat="1" ht="12.75">
      <c r="A612" s="14"/>
      <c r="H612" s="14"/>
    </row>
    <row r="613" spans="1:8" s="13" customFormat="1" ht="12.75">
      <c r="A613" s="14"/>
      <c r="H613" s="14"/>
    </row>
    <row r="614" spans="1:8" s="13" customFormat="1" ht="12.75">
      <c r="A614" s="14"/>
      <c r="H614" s="14"/>
    </row>
    <row r="615" spans="1:8" s="13" customFormat="1" ht="12.75">
      <c r="A615" s="14"/>
      <c r="H615" s="14"/>
    </row>
    <row r="616" spans="1:8" s="13" customFormat="1" ht="12.75">
      <c r="A616" s="14"/>
      <c r="H616" s="14"/>
    </row>
    <row r="617" spans="1:8" s="13" customFormat="1" ht="12.75">
      <c r="A617" s="14"/>
      <c r="H617" s="14"/>
    </row>
    <row r="618" spans="1:8" s="13" customFormat="1" ht="12.75">
      <c r="A618" s="14"/>
      <c r="H618" s="14"/>
    </row>
    <row r="619" spans="1:8" s="13" customFormat="1" ht="12.75">
      <c r="A619" s="14"/>
      <c r="H619" s="14"/>
    </row>
    <row r="620" spans="1:8" s="13" customFormat="1" ht="12.75">
      <c r="A620" s="14"/>
      <c r="H620" s="14"/>
    </row>
    <row r="621" spans="1:8" s="13" customFormat="1" ht="12.75">
      <c r="A621" s="14"/>
      <c r="H621" s="14"/>
    </row>
    <row r="622" spans="1:8" s="13" customFormat="1" ht="12.75">
      <c r="A622" s="14"/>
      <c r="H622" s="14"/>
    </row>
    <row r="623" spans="1:8" s="13" customFormat="1" ht="12.75">
      <c r="A623" s="14"/>
      <c r="H623" s="14"/>
    </row>
    <row r="624" spans="1:8" s="13" customFormat="1" ht="12.75">
      <c r="A624" s="14"/>
      <c r="H624" s="14"/>
    </row>
    <row r="625" spans="1:8" s="13" customFormat="1" ht="12.75">
      <c r="A625" s="14"/>
      <c r="H625" s="14"/>
    </row>
    <row r="626" spans="1:8" s="13" customFormat="1" ht="12.75">
      <c r="A626" s="14"/>
      <c r="H626" s="14"/>
    </row>
    <row r="627" spans="1:8" s="13" customFormat="1" ht="12.75">
      <c r="A627" s="14"/>
      <c r="H627" s="14"/>
    </row>
    <row r="628" spans="1:8" s="13" customFormat="1" ht="12.75">
      <c r="A628" s="14"/>
      <c r="H628" s="14"/>
    </row>
    <row r="629" spans="1:8" s="13" customFormat="1" ht="12.75">
      <c r="A629" s="14"/>
      <c r="H629" s="14"/>
    </row>
    <row r="630" spans="1:8" s="13" customFormat="1" ht="12.75">
      <c r="A630" s="14"/>
      <c r="H630" s="14"/>
    </row>
    <row r="631" spans="1:8" s="13" customFormat="1" ht="12.75">
      <c r="A631" s="14"/>
      <c r="H631" s="14"/>
    </row>
    <row r="632" spans="1:8" s="13" customFormat="1" ht="12.75">
      <c r="A632" s="14"/>
      <c r="H632" s="14"/>
    </row>
    <row r="633" spans="1:8" s="13" customFormat="1" ht="12.75">
      <c r="A633" s="14"/>
      <c r="H633" s="14"/>
    </row>
    <row r="634" spans="1:8" s="13" customFormat="1" ht="12.75">
      <c r="A634" s="14"/>
      <c r="H634" s="14"/>
    </row>
    <row r="635" spans="1:8" s="13" customFormat="1" ht="12.75">
      <c r="A635" s="14"/>
      <c r="H635" s="14"/>
    </row>
    <row r="636" spans="1:8" s="13" customFormat="1" ht="12.75">
      <c r="A636" s="14"/>
      <c r="H636" s="14"/>
    </row>
    <row r="637" spans="1:8" s="13" customFormat="1" ht="12.75">
      <c r="A637" s="14"/>
      <c r="H637" s="14"/>
    </row>
    <row r="638" spans="1:8" s="13" customFormat="1" ht="12.75">
      <c r="A638" s="14"/>
      <c r="H638" s="14"/>
    </row>
    <row r="639" spans="1:8" s="13" customFormat="1" ht="12.75">
      <c r="A639" s="14"/>
      <c r="H639" s="14"/>
    </row>
    <row r="640" spans="1:8" s="13" customFormat="1" ht="12.75">
      <c r="A640" s="14"/>
      <c r="H640" s="14"/>
    </row>
    <row r="641" spans="1:8" s="13" customFormat="1" ht="12.75">
      <c r="A641" s="14"/>
      <c r="H641" s="14"/>
    </row>
    <row r="642" spans="1:8" s="13" customFormat="1" ht="12.75">
      <c r="A642" s="14"/>
      <c r="H642" s="14"/>
    </row>
    <row r="643" spans="1:8" s="13" customFormat="1" ht="12.75">
      <c r="A643" s="14"/>
      <c r="H643" s="14"/>
    </row>
    <row r="644" spans="1:8" s="13" customFormat="1" ht="12.75">
      <c r="A644" s="14"/>
      <c r="H644" s="14"/>
    </row>
    <row r="645" spans="1:8" s="13" customFormat="1" ht="12.75">
      <c r="A645" s="14"/>
      <c r="H645" s="14"/>
    </row>
    <row r="646" spans="1:8" s="13" customFormat="1" ht="12.75">
      <c r="A646" s="14"/>
      <c r="H646" s="14"/>
    </row>
    <row r="647" spans="1:8" s="13" customFormat="1" ht="12.75">
      <c r="A647" s="14"/>
      <c r="H647" s="14"/>
    </row>
    <row r="648" spans="1:8" s="13" customFormat="1" ht="12.75">
      <c r="A648" s="14"/>
      <c r="H648" s="14"/>
    </row>
    <row r="649" spans="1:8" s="13" customFormat="1" ht="12.75">
      <c r="A649" s="14"/>
      <c r="H649" s="14"/>
    </row>
    <row r="650" spans="1:8" s="13" customFormat="1" ht="12.75">
      <c r="A650" s="14"/>
      <c r="H650" s="14"/>
    </row>
    <row r="651" spans="1:8" s="13" customFormat="1" ht="12.75">
      <c r="A651" s="14"/>
      <c r="H651" s="14"/>
    </row>
    <row r="652" spans="1:8" s="13" customFormat="1" ht="12.75">
      <c r="A652" s="14"/>
      <c r="H652" s="14"/>
    </row>
    <row r="653" spans="1:8" s="13" customFormat="1" ht="12.75">
      <c r="A653" s="14"/>
      <c r="H653" s="14"/>
    </row>
    <row r="654" spans="1:8" s="13" customFormat="1" ht="12.75">
      <c r="A654" s="14"/>
      <c r="H654" s="14"/>
    </row>
    <row r="655" spans="1:8" s="13" customFormat="1" ht="12.75">
      <c r="A655" s="14"/>
      <c r="H655" s="14"/>
    </row>
    <row r="656" spans="1:8" s="13" customFormat="1" ht="12.75">
      <c r="A656" s="14"/>
      <c r="H656" s="14"/>
    </row>
    <row r="657" spans="1:8" s="13" customFormat="1" ht="12.75">
      <c r="A657" s="14"/>
      <c r="H657" s="14"/>
    </row>
    <row r="658" spans="1:8" s="13" customFormat="1" ht="12.75">
      <c r="A658" s="14"/>
      <c r="H658" s="14"/>
    </row>
    <row r="659" spans="1:8" s="13" customFormat="1" ht="12.75">
      <c r="A659" s="14"/>
      <c r="H659" s="14"/>
    </row>
    <row r="660" spans="1:8" s="13" customFormat="1" ht="12.75">
      <c r="A660" s="14"/>
      <c r="H660" s="14"/>
    </row>
    <row r="661" spans="1:8" s="13" customFormat="1" ht="12.75">
      <c r="A661" s="14"/>
      <c r="H661" s="14"/>
    </row>
    <row r="662" spans="1:8" s="13" customFormat="1" ht="12.75">
      <c r="A662" s="14"/>
      <c r="H662" s="14"/>
    </row>
    <row r="663" spans="1:8" s="13" customFormat="1" ht="12.75">
      <c r="A663" s="14"/>
      <c r="H663" s="14"/>
    </row>
    <row r="664" spans="1:8" s="13" customFormat="1" ht="12.75">
      <c r="A664" s="14"/>
      <c r="H664" s="14"/>
    </row>
    <row r="665" spans="1:8" s="13" customFormat="1" ht="12.75">
      <c r="A665" s="14"/>
      <c r="H665" s="14"/>
    </row>
    <row r="666" spans="1:8" s="13" customFormat="1" ht="12.75">
      <c r="A666" s="14"/>
      <c r="H666" s="14"/>
    </row>
    <row r="667" spans="1:8" s="13" customFormat="1" ht="12.75">
      <c r="A667" s="14"/>
      <c r="H667" s="14"/>
    </row>
    <row r="668" spans="1:8" s="13" customFormat="1" ht="12.75">
      <c r="A668" s="14"/>
      <c r="H668" s="14"/>
    </row>
    <row r="669" spans="1:8" s="13" customFormat="1" ht="12.75">
      <c r="A669" s="14"/>
      <c r="H669" s="14"/>
    </row>
    <row r="670" spans="1:8" s="13" customFormat="1" ht="12.75">
      <c r="A670" s="14"/>
      <c r="H670" s="14"/>
    </row>
    <row r="671" spans="1:8" s="13" customFormat="1" ht="12.75">
      <c r="A671" s="14"/>
      <c r="H671" s="14"/>
    </row>
    <row r="672" spans="1:8" s="13" customFormat="1" ht="12.75">
      <c r="A672" s="14"/>
      <c r="H672" s="14"/>
    </row>
    <row r="673" spans="1:8" s="13" customFormat="1" ht="12.75">
      <c r="A673" s="14"/>
      <c r="H673" s="14"/>
    </row>
    <row r="674" spans="1:8" s="13" customFormat="1" ht="12.75">
      <c r="A674" s="14"/>
      <c r="H674" s="14"/>
    </row>
    <row r="675" spans="1:8" s="13" customFormat="1" ht="12.75">
      <c r="A675" s="14"/>
      <c r="H675" s="14"/>
    </row>
    <row r="676" spans="1:8" s="13" customFormat="1" ht="12.75">
      <c r="A676" s="14"/>
      <c r="H676" s="14"/>
    </row>
    <row r="677" spans="1:8" s="13" customFormat="1" ht="12.75">
      <c r="A677" s="14"/>
      <c r="H677" s="14"/>
    </row>
    <row r="678" spans="1:8" s="13" customFormat="1" ht="12.75">
      <c r="A678" s="14"/>
      <c r="H678" s="14"/>
    </row>
    <row r="679" spans="1:8" s="13" customFormat="1" ht="12.75">
      <c r="A679" s="14"/>
      <c r="H679" s="14"/>
    </row>
    <row r="680" spans="1:8" s="13" customFormat="1" ht="12.75">
      <c r="A680" s="14"/>
      <c r="H680" s="14"/>
    </row>
    <row r="681" spans="1:8" s="13" customFormat="1" ht="12.75">
      <c r="A681" s="14"/>
      <c r="H681" s="14"/>
    </row>
    <row r="682" spans="1:8" s="13" customFormat="1" ht="12.75">
      <c r="A682" s="14"/>
      <c r="H682" s="14"/>
    </row>
    <row r="683" spans="1:8" s="13" customFormat="1" ht="12.75">
      <c r="A683" s="14"/>
      <c r="H683" s="14"/>
    </row>
    <row r="684" spans="1:8" s="13" customFormat="1" ht="12.75">
      <c r="A684" s="14"/>
      <c r="H684" s="14"/>
    </row>
    <row r="685" spans="1:8" s="13" customFormat="1" ht="12.75">
      <c r="A685" s="14"/>
      <c r="H685" s="14"/>
    </row>
    <row r="686" spans="1:8" s="13" customFormat="1" ht="12.75">
      <c r="A686" s="14"/>
      <c r="H686" s="14"/>
    </row>
    <row r="687" spans="1:8" s="13" customFormat="1" ht="12.75">
      <c r="A687" s="14"/>
      <c r="H687" s="14"/>
    </row>
    <row r="688" spans="1:8" s="13" customFormat="1" ht="12.75">
      <c r="A688" s="14"/>
      <c r="H688" s="14"/>
    </row>
    <row r="689" spans="1:8" s="13" customFormat="1" ht="12.75">
      <c r="A689" s="14"/>
      <c r="H689" s="14"/>
    </row>
    <row r="690" spans="1:8" s="13" customFormat="1" ht="12.75">
      <c r="A690" s="14"/>
      <c r="H690" s="14"/>
    </row>
    <row r="691" spans="1:8" s="13" customFormat="1" ht="12.75">
      <c r="A691" s="14"/>
      <c r="H691" s="14"/>
    </row>
    <row r="692" spans="1:8" s="13" customFormat="1" ht="12.75">
      <c r="A692" s="14"/>
      <c r="H692" s="14"/>
    </row>
    <row r="693" spans="1:8" s="13" customFormat="1" ht="12.75">
      <c r="A693" s="14"/>
      <c r="H693" s="14"/>
    </row>
    <row r="694" spans="1:8" s="13" customFormat="1" ht="12.75">
      <c r="A694" s="14"/>
      <c r="H694" s="14"/>
    </row>
    <row r="695" spans="1:8" s="13" customFormat="1" ht="12.75">
      <c r="A695" s="14"/>
      <c r="H695" s="14"/>
    </row>
    <row r="696" spans="1:8" s="13" customFormat="1" ht="12.75">
      <c r="A696" s="14"/>
      <c r="H696" s="14"/>
    </row>
    <row r="697" spans="1:8" s="13" customFormat="1" ht="12.75">
      <c r="A697" s="14"/>
      <c r="H697" s="14"/>
    </row>
    <row r="698" spans="1:8" s="13" customFormat="1" ht="12.75">
      <c r="A698" s="14"/>
      <c r="H698" s="14"/>
    </row>
    <row r="699" spans="1:8" s="13" customFormat="1" ht="12.75">
      <c r="A699" s="14"/>
      <c r="H699" s="14"/>
    </row>
    <row r="700" spans="1:8" s="13" customFormat="1" ht="12.75">
      <c r="A700" s="14"/>
      <c r="H700" s="14"/>
    </row>
    <row r="701" spans="1:8" s="13" customFormat="1" ht="12.75">
      <c r="A701" s="14"/>
      <c r="H701" s="14"/>
    </row>
    <row r="702" spans="1:8" s="13" customFormat="1" ht="12.75">
      <c r="A702" s="14"/>
      <c r="H702" s="14"/>
    </row>
    <row r="703" spans="1:8" s="13" customFormat="1" ht="12.75">
      <c r="A703" s="14"/>
      <c r="H703" s="14"/>
    </row>
    <row r="704" spans="1:8" s="13" customFormat="1" ht="12.75">
      <c r="A704" s="14"/>
      <c r="H704" s="14"/>
    </row>
    <row r="705" spans="1:8" s="13" customFormat="1" ht="12.75">
      <c r="A705" s="14"/>
      <c r="H705" s="14"/>
    </row>
    <row r="706" spans="1:8" s="13" customFormat="1" ht="12.75">
      <c r="A706" s="14"/>
      <c r="H706" s="14"/>
    </row>
    <row r="707" spans="1:8" s="13" customFormat="1" ht="12.75">
      <c r="A707" s="14"/>
      <c r="H707" s="14"/>
    </row>
    <row r="708" spans="1:8" s="13" customFormat="1" ht="12.75">
      <c r="A708" s="14"/>
      <c r="H708" s="14"/>
    </row>
    <row r="709" spans="1:8" s="13" customFormat="1" ht="12.75">
      <c r="A709" s="14"/>
      <c r="H709" s="14"/>
    </row>
    <row r="710" spans="1:8" s="13" customFormat="1" ht="12.75">
      <c r="A710" s="14"/>
      <c r="H710" s="14"/>
    </row>
    <row r="711" spans="1:8" s="13" customFormat="1" ht="12.75">
      <c r="A711" s="14"/>
      <c r="H711" s="14"/>
    </row>
    <row r="712" spans="1:8" s="13" customFormat="1" ht="12.75">
      <c r="A712" s="14"/>
      <c r="H712" s="14"/>
    </row>
    <row r="713" spans="1:8" s="13" customFormat="1" ht="12.75">
      <c r="A713" s="14"/>
      <c r="H713" s="14"/>
    </row>
    <row r="714" spans="1:8" s="13" customFormat="1" ht="12.75">
      <c r="A714" s="14"/>
      <c r="H714" s="14"/>
    </row>
    <row r="715" spans="1:8" s="13" customFormat="1" ht="12.75">
      <c r="A715" s="14"/>
      <c r="H715" s="14"/>
    </row>
    <row r="716" spans="1:8" s="13" customFormat="1" ht="12.75">
      <c r="A716" s="14"/>
      <c r="H716" s="14"/>
    </row>
    <row r="717" spans="1:8" s="13" customFormat="1" ht="12.75">
      <c r="A717" s="14"/>
      <c r="H717" s="14"/>
    </row>
    <row r="718" spans="1:8" s="13" customFormat="1" ht="12.75">
      <c r="A718" s="14"/>
      <c r="H718" s="14"/>
    </row>
    <row r="719" spans="1:8" s="13" customFormat="1" ht="12.75">
      <c r="A719" s="14"/>
      <c r="H719" s="14"/>
    </row>
    <row r="720" spans="1:8" s="13" customFormat="1" ht="12.75">
      <c r="A720" s="14"/>
      <c r="H720" s="14"/>
    </row>
    <row r="721" spans="1:8" s="13" customFormat="1" ht="12.75">
      <c r="A721" s="14"/>
      <c r="H721" s="14"/>
    </row>
    <row r="722" spans="1:8" s="13" customFormat="1" ht="12.75">
      <c r="A722" s="14"/>
      <c r="H722" s="14"/>
    </row>
    <row r="723" spans="1:8" s="13" customFormat="1" ht="12.75">
      <c r="A723" s="14"/>
      <c r="H723" s="14"/>
    </row>
    <row r="724" spans="1:8" s="13" customFormat="1" ht="12.75">
      <c r="A724" s="14"/>
      <c r="H724" s="14"/>
    </row>
    <row r="725" spans="1:8" s="13" customFormat="1" ht="12.75">
      <c r="A725" s="14"/>
      <c r="H725" s="14"/>
    </row>
    <row r="726" spans="1:8" s="13" customFormat="1" ht="12.75">
      <c r="A726" s="14"/>
      <c r="H726" s="14"/>
    </row>
    <row r="727" spans="1:8" s="13" customFormat="1" ht="12.75">
      <c r="A727" s="14"/>
      <c r="H727" s="14"/>
    </row>
    <row r="728" spans="1:8" s="13" customFormat="1" ht="12.75">
      <c r="A728" s="14"/>
      <c r="H728" s="14"/>
    </row>
    <row r="729" spans="1:8" s="13" customFormat="1" ht="12.75">
      <c r="A729" s="14"/>
      <c r="H729" s="14"/>
    </row>
    <row r="730" spans="1:8" s="13" customFormat="1" ht="12.75">
      <c r="A730" s="14"/>
      <c r="H730" s="14"/>
    </row>
    <row r="731" spans="1:8" s="13" customFormat="1" ht="12.75">
      <c r="A731" s="14"/>
      <c r="H731" s="14"/>
    </row>
    <row r="732" spans="1:8" s="13" customFormat="1" ht="12.75">
      <c r="A732" s="14"/>
      <c r="H732" s="14"/>
    </row>
    <row r="733" spans="1:8" s="13" customFormat="1" ht="12.75">
      <c r="A733" s="14"/>
      <c r="H733" s="14"/>
    </row>
    <row r="734" spans="1:8" s="13" customFormat="1" ht="12.75">
      <c r="A734" s="14"/>
      <c r="H734" s="14"/>
    </row>
    <row r="735" spans="1:8" s="13" customFormat="1" ht="12.75">
      <c r="A735" s="14"/>
      <c r="H735" s="14"/>
    </row>
    <row r="736" spans="1:8" s="13" customFormat="1" ht="12.75">
      <c r="A736" s="14"/>
      <c r="H736" s="14"/>
    </row>
    <row r="737" spans="1:8" s="13" customFormat="1" ht="12.75">
      <c r="A737" s="14"/>
      <c r="H737" s="14"/>
    </row>
    <row r="738" spans="1:8" s="13" customFormat="1" ht="12.75">
      <c r="A738" s="14"/>
      <c r="H738" s="14"/>
    </row>
    <row r="739" spans="1:8" s="13" customFormat="1" ht="12.75">
      <c r="A739" s="14"/>
      <c r="H739" s="14"/>
    </row>
    <row r="740" spans="1:8" s="13" customFormat="1" ht="12.75">
      <c r="A740" s="14"/>
      <c r="H740" s="14"/>
    </row>
    <row r="741" spans="1:8" s="13" customFormat="1" ht="12.75">
      <c r="A741" s="14"/>
      <c r="H741" s="14"/>
    </row>
    <row r="742" spans="1:8" s="13" customFormat="1" ht="12.75">
      <c r="A742" s="14"/>
      <c r="H742" s="14"/>
    </row>
    <row r="743" spans="1:8" s="13" customFormat="1" ht="12.75">
      <c r="A743" s="14"/>
      <c r="H743" s="14"/>
    </row>
    <row r="744" spans="1:8" s="13" customFormat="1" ht="12.75">
      <c r="A744" s="14"/>
      <c r="H744" s="14"/>
    </row>
    <row r="745" spans="1:8" s="13" customFormat="1" ht="12.75">
      <c r="A745" s="14"/>
      <c r="H745" s="14"/>
    </row>
    <row r="746" spans="1:8" s="13" customFormat="1" ht="12.75">
      <c r="A746" s="14"/>
      <c r="H746" s="14"/>
    </row>
    <row r="747" spans="1:8" s="13" customFormat="1" ht="12.75">
      <c r="A747" s="14"/>
      <c r="H747" s="14"/>
    </row>
    <row r="748" spans="1:8" s="13" customFormat="1" ht="12.75">
      <c r="A748" s="14"/>
      <c r="H748" s="14"/>
    </row>
    <row r="749" spans="1:8" s="13" customFormat="1" ht="12.75">
      <c r="A749" s="14"/>
      <c r="H749" s="14"/>
    </row>
    <row r="750" spans="1:8" s="13" customFormat="1" ht="12.75">
      <c r="A750" s="14"/>
      <c r="H750" s="14"/>
    </row>
    <row r="751" spans="1:8" s="13" customFormat="1" ht="12.75">
      <c r="A751" s="14"/>
      <c r="H751" s="14"/>
    </row>
    <row r="752" spans="1:8" s="13" customFormat="1" ht="12.75">
      <c r="A752" s="14"/>
      <c r="H752" s="14"/>
    </row>
    <row r="753" spans="1:8" s="13" customFormat="1" ht="12.75">
      <c r="A753" s="14"/>
      <c r="H753" s="14"/>
    </row>
    <row r="754" spans="1:8" s="13" customFormat="1" ht="12.75">
      <c r="A754" s="14"/>
      <c r="H754" s="14"/>
    </row>
    <row r="755" spans="1:8" s="13" customFormat="1" ht="12.75">
      <c r="A755" s="14"/>
      <c r="H755" s="14"/>
    </row>
    <row r="756" spans="1:8" s="13" customFormat="1" ht="12.75">
      <c r="A756" s="14"/>
      <c r="H756" s="14"/>
    </row>
    <row r="757" spans="1:8" s="13" customFormat="1" ht="12.75">
      <c r="A757" s="14"/>
      <c r="H757" s="14"/>
    </row>
    <row r="758" spans="1:8" s="13" customFormat="1" ht="12.75">
      <c r="A758" s="14"/>
      <c r="H758" s="14"/>
    </row>
    <row r="759" spans="1:8" s="13" customFormat="1" ht="12.75">
      <c r="A759" s="14"/>
      <c r="H759" s="14"/>
    </row>
    <row r="760" spans="1:8" s="13" customFormat="1" ht="12.75">
      <c r="A760" s="14"/>
      <c r="H760" s="14"/>
    </row>
    <row r="761" spans="1:8" s="13" customFormat="1" ht="12.75">
      <c r="A761" s="14"/>
      <c r="H761" s="14"/>
    </row>
    <row r="762" spans="1:8" s="13" customFormat="1" ht="12.75">
      <c r="A762" s="14"/>
      <c r="H762" s="14"/>
    </row>
    <row r="763" spans="1:8" s="13" customFormat="1" ht="12.75">
      <c r="A763" s="14"/>
      <c r="H763" s="14"/>
    </row>
    <row r="764" spans="1:8" s="13" customFormat="1" ht="12.75">
      <c r="A764" s="14"/>
      <c r="H764" s="14"/>
    </row>
    <row r="765" spans="1:8" s="13" customFormat="1" ht="12.75">
      <c r="A765" s="14"/>
      <c r="H765" s="14"/>
    </row>
    <row r="766" spans="1:8" s="13" customFormat="1" ht="12.75">
      <c r="A766" s="14"/>
      <c r="H766" s="14"/>
    </row>
    <row r="767" spans="1:8" s="13" customFormat="1" ht="12.75">
      <c r="A767" s="14"/>
      <c r="H767" s="14"/>
    </row>
    <row r="768" spans="1:8" s="13" customFormat="1" ht="12.75">
      <c r="A768" s="14"/>
      <c r="H768" s="14"/>
    </row>
    <row r="769" spans="1:8" s="13" customFormat="1" ht="12.75">
      <c r="A769" s="14"/>
      <c r="H769" s="14"/>
    </row>
    <row r="770" spans="1:8" s="13" customFormat="1" ht="12.75">
      <c r="A770" s="14"/>
      <c r="H770" s="14"/>
    </row>
    <row r="771" spans="1:8" s="13" customFormat="1" ht="12.75">
      <c r="A771" s="14"/>
      <c r="H771" s="14"/>
    </row>
    <row r="772" spans="1:8" s="13" customFormat="1" ht="12.75">
      <c r="A772" s="14"/>
      <c r="H772" s="14"/>
    </row>
    <row r="773" spans="1:8" s="13" customFormat="1" ht="12.75">
      <c r="A773" s="14"/>
      <c r="H773" s="14"/>
    </row>
    <row r="774" spans="1:8" s="13" customFormat="1" ht="12.75">
      <c r="A774" s="14"/>
      <c r="H774" s="14"/>
    </row>
    <row r="775" spans="1:8" s="13" customFormat="1" ht="12.75">
      <c r="A775" s="14"/>
      <c r="H775" s="14"/>
    </row>
    <row r="776" spans="1:8" s="13" customFormat="1" ht="12.75">
      <c r="A776" s="14"/>
      <c r="H776" s="14"/>
    </row>
    <row r="777" spans="1:8" s="13" customFormat="1" ht="12.75">
      <c r="A777" s="14"/>
      <c r="H777" s="14"/>
    </row>
    <row r="778" spans="1:8" s="13" customFormat="1" ht="12.75">
      <c r="A778" s="14"/>
      <c r="H778" s="14"/>
    </row>
    <row r="779" spans="1:8" s="13" customFormat="1" ht="12.75">
      <c r="A779" s="14"/>
      <c r="H779" s="14"/>
    </row>
    <row r="780" spans="1:8" s="13" customFormat="1" ht="12.75">
      <c r="A780" s="14"/>
      <c r="H780" s="14"/>
    </row>
    <row r="781" spans="1:8" s="13" customFormat="1" ht="12.75">
      <c r="A781" s="14"/>
      <c r="H781" s="14"/>
    </row>
    <row r="782" spans="1:8" s="13" customFormat="1" ht="12.75">
      <c r="A782" s="14"/>
      <c r="H782" s="14"/>
    </row>
    <row r="783" spans="1:8" s="13" customFormat="1" ht="12.75">
      <c r="A783" s="14"/>
      <c r="H783" s="14"/>
    </row>
    <row r="784" spans="1:8" s="13" customFormat="1" ht="12.75">
      <c r="A784" s="14"/>
      <c r="H784" s="14"/>
    </row>
    <row r="785" spans="1:8" s="13" customFormat="1" ht="12.75">
      <c r="A785" s="14"/>
      <c r="H785" s="14"/>
    </row>
    <row r="786" spans="1:8" s="13" customFormat="1" ht="12.75">
      <c r="A786" s="14"/>
      <c r="H786" s="14"/>
    </row>
    <row r="787" spans="1:8" s="13" customFormat="1" ht="12.75">
      <c r="A787" s="14"/>
      <c r="H787" s="14"/>
    </row>
    <row r="788" spans="1:8" s="13" customFormat="1" ht="12.75">
      <c r="A788" s="14"/>
      <c r="H788" s="14"/>
    </row>
    <row r="789" spans="1:8" s="13" customFormat="1" ht="12.75">
      <c r="A789" s="14"/>
      <c r="H789" s="14"/>
    </row>
    <row r="790" spans="1:8" s="13" customFormat="1" ht="12.75">
      <c r="A790" s="14"/>
      <c r="H790" s="14"/>
    </row>
    <row r="791" spans="1:8" s="13" customFormat="1" ht="12.75">
      <c r="A791" s="14"/>
      <c r="H791" s="14"/>
    </row>
    <row r="792" spans="1:8" s="13" customFormat="1" ht="12.75">
      <c r="A792" s="14"/>
      <c r="H792" s="14"/>
    </row>
    <row r="793" spans="1:8" s="13" customFormat="1" ht="12.75">
      <c r="A793" s="14"/>
      <c r="H793" s="14"/>
    </row>
    <row r="794" spans="1:8" s="13" customFormat="1" ht="12.75">
      <c r="A794" s="14"/>
      <c r="H794" s="14"/>
    </row>
    <row r="795" spans="1:8" s="13" customFormat="1" ht="12.75">
      <c r="A795" s="14"/>
      <c r="H795" s="14"/>
    </row>
    <row r="796" spans="1:8" s="13" customFormat="1" ht="12.75">
      <c r="A796" s="14"/>
      <c r="H796" s="14"/>
    </row>
    <row r="797" spans="1:8" s="13" customFormat="1" ht="12.75">
      <c r="A797" s="14"/>
      <c r="H797" s="14"/>
    </row>
    <row r="798" spans="1:8" s="13" customFormat="1" ht="12.75">
      <c r="A798" s="14"/>
      <c r="H798" s="14"/>
    </row>
    <row r="799" spans="1:8" s="13" customFormat="1" ht="12.75">
      <c r="A799" s="14"/>
      <c r="H799" s="14"/>
    </row>
    <row r="800" spans="1:8" s="13" customFormat="1" ht="12.75">
      <c r="A800" s="14"/>
      <c r="H800" s="14"/>
    </row>
    <row r="801" spans="1:8" s="13" customFormat="1" ht="12.75">
      <c r="A801" s="14"/>
      <c r="H801" s="14"/>
    </row>
    <row r="802" spans="1:8" s="13" customFormat="1" ht="12.75">
      <c r="A802" s="14"/>
      <c r="H802" s="14"/>
    </row>
    <row r="803" spans="1:8" s="13" customFormat="1" ht="12.75">
      <c r="A803" s="14"/>
      <c r="H803" s="14"/>
    </row>
    <row r="804" spans="1:8" s="13" customFormat="1" ht="12.75">
      <c r="A804" s="14"/>
      <c r="H804" s="14"/>
    </row>
    <row r="805" spans="1:8" s="13" customFormat="1" ht="12.75">
      <c r="A805" s="14"/>
      <c r="H805" s="14"/>
    </row>
    <row r="806" spans="1:8" s="13" customFormat="1" ht="12.75">
      <c r="A806" s="14"/>
      <c r="H806" s="14"/>
    </row>
    <row r="807" spans="1:8" s="13" customFormat="1" ht="12.75">
      <c r="A807" s="14"/>
      <c r="H807" s="14"/>
    </row>
    <row r="808" spans="1:8" s="13" customFormat="1" ht="12.75">
      <c r="A808" s="14"/>
      <c r="H808" s="14"/>
    </row>
    <row r="809" spans="1:8" s="13" customFormat="1" ht="12.75">
      <c r="A809" s="14"/>
      <c r="H809" s="14"/>
    </row>
    <row r="810" spans="1:8" s="13" customFormat="1" ht="12.75">
      <c r="A810" s="14"/>
      <c r="H810" s="14"/>
    </row>
    <row r="811" spans="1:8" s="13" customFormat="1" ht="12.75">
      <c r="A811" s="14"/>
      <c r="H811" s="14"/>
    </row>
    <row r="812" spans="1:8" s="13" customFormat="1" ht="12.75">
      <c r="A812" s="14"/>
      <c r="H812" s="14"/>
    </row>
    <row r="813" spans="1:8" s="13" customFormat="1" ht="12.75">
      <c r="A813" s="14"/>
      <c r="H813" s="14"/>
    </row>
    <row r="814" spans="1:8" s="13" customFormat="1" ht="12.75">
      <c r="A814" s="14"/>
      <c r="H814" s="14"/>
    </row>
    <row r="815" spans="1:8" s="13" customFormat="1" ht="12.75">
      <c r="A815" s="14"/>
      <c r="H815" s="14"/>
    </row>
    <row r="816" spans="1:8" s="13" customFormat="1" ht="12.75">
      <c r="A816" s="14"/>
      <c r="H816" s="14"/>
    </row>
    <row r="817" spans="1:8" s="13" customFormat="1" ht="12.75">
      <c r="A817" s="14"/>
      <c r="H817" s="14"/>
    </row>
    <row r="818" spans="1:8" s="13" customFormat="1" ht="12.75">
      <c r="A818" s="14"/>
      <c r="H818" s="14"/>
    </row>
    <row r="819" spans="1:8" s="13" customFormat="1" ht="12.75">
      <c r="A819" s="14"/>
      <c r="H819" s="14"/>
    </row>
    <row r="820" spans="1:8" s="13" customFormat="1" ht="12.75">
      <c r="A820" s="14"/>
      <c r="H820" s="14"/>
    </row>
    <row r="821" spans="1:8" s="13" customFormat="1" ht="12.75">
      <c r="A821" s="14"/>
      <c r="H821" s="14"/>
    </row>
    <row r="822" spans="1:8" s="13" customFormat="1" ht="12.75">
      <c r="A822" s="14"/>
      <c r="H822" s="14"/>
    </row>
    <row r="823" spans="1:8" s="13" customFormat="1" ht="12.75">
      <c r="A823" s="14"/>
      <c r="H823" s="14"/>
    </row>
    <row r="824" spans="1:8" s="13" customFormat="1" ht="12.75">
      <c r="A824" s="14"/>
      <c r="H824" s="14"/>
    </row>
    <row r="825" spans="1:8" s="13" customFormat="1" ht="12.75">
      <c r="A825" s="14"/>
      <c r="H825" s="14"/>
    </row>
    <row r="826" spans="1:8" s="13" customFormat="1" ht="12.75">
      <c r="A826" s="14"/>
      <c r="H826" s="14"/>
    </row>
    <row r="827" spans="1:8" s="13" customFormat="1" ht="12.75">
      <c r="A827" s="14"/>
      <c r="H827" s="14"/>
    </row>
    <row r="828" spans="1:8" s="13" customFormat="1" ht="12.75">
      <c r="A828" s="14"/>
      <c r="H828" s="14"/>
    </row>
    <row r="829" spans="1:8" s="13" customFormat="1" ht="12.75">
      <c r="A829" s="14"/>
      <c r="H829" s="14"/>
    </row>
    <row r="830" spans="1:8" s="13" customFormat="1" ht="12.75">
      <c r="A830" s="14"/>
      <c r="H830" s="14"/>
    </row>
    <row r="831" spans="1:8" s="13" customFormat="1" ht="12.75">
      <c r="A831" s="14"/>
      <c r="H831" s="14"/>
    </row>
    <row r="832" spans="1:8" s="13" customFormat="1" ht="12.75">
      <c r="A832" s="14"/>
      <c r="H832" s="14"/>
    </row>
    <row r="833" spans="1:8" s="13" customFormat="1" ht="12.75">
      <c r="A833" s="14"/>
      <c r="H833" s="14"/>
    </row>
    <row r="834" spans="1:8" s="13" customFormat="1" ht="12.75">
      <c r="A834" s="14"/>
      <c r="H834" s="14"/>
    </row>
    <row r="835" spans="1:8" s="13" customFormat="1" ht="12.75">
      <c r="A835" s="14"/>
      <c r="H835" s="14"/>
    </row>
    <row r="836" spans="1:8" s="13" customFormat="1" ht="12.75">
      <c r="A836" s="14"/>
      <c r="H836" s="14"/>
    </row>
    <row r="837" spans="1:8" s="13" customFormat="1" ht="12.75">
      <c r="A837" s="14"/>
      <c r="H837" s="14"/>
    </row>
    <row r="838" spans="1:8" s="13" customFormat="1" ht="12.75">
      <c r="A838" s="14"/>
      <c r="H838" s="14"/>
    </row>
    <row r="839" spans="1:8" s="13" customFormat="1" ht="12.75">
      <c r="A839" s="14"/>
      <c r="H839" s="14"/>
    </row>
    <row r="840" spans="1:8" s="13" customFormat="1" ht="12.75">
      <c r="A840" s="14"/>
      <c r="H840" s="14"/>
    </row>
    <row r="841" spans="1:8" s="13" customFormat="1" ht="12.75">
      <c r="A841" s="14"/>
      <c r="H841" s="14"/>
    </row>
    <row r="842" spans="1:8" s="13" customFormat="1" ht="12.75">
      <c r="A842" s="14"/>
      <c r="H842" s="14"/>
    </row>
    <row r="843" spans="1:8" s="13" customFormat="1" ht="12.75">
      <c r="A843" s="14"/>
      <c r="H843" s="14"/>
    </row>
    <row r="844" spans="1:8" s="13" customFormat="1" ht="12.75">
      <c r="A844" s="14"/>
      <c r="H844" s="14"/>
    </row>
    <row r="845" spans="1:8" s="13" customFormat="1" ht="12.75">
      <c r="A845" s="14"/>
      <c r="H845" s="14"/>
    </row>
    <row r="846" spans="1:8" s="13" customFormat="1" ht="12.75">
      <c r="A846" s="14"/>
      <c r="H846" s="14"/>
    </row>
    <row r="847" spans="1:8" s="13" customFormat="1" ht="12.75">
      <c r="A847" s="14"/>
      <c r="H847" s="14"/>
    </row>
    <row r="848" spans="1:8" s="13" customFormat="1" ht="12.75">
      <c r="A848" s="14"/>
      <c r="H848" s="14"/>
    </row>
    <row r="849" spans="1:8" s="13" customFormat="1" ht="12.75">
      <c r="A849" s="14"/>
      <c r="H849" s="14"/>
    </row>
    <row r="850" spans="1:8" s="13" customFormat="1" ht="12.75">
      <c r="A850" s="14"/>
      <c r="H850" s="14"/>
    </row>
    <row r="851" spans="1:8" s="13" customFormat="1" ht="12.75">
      <c r="A851" s="14"/>
      <c r="H851" s="14"/>
    </row>
    <row r="852" spans="1:8" s="13" customFormat="1" ht="12.75">
      <c r="A852" s="14"/>
      <c r="H852" s="14"/>
    </row>
    <row r="853" spans="1:8" s="13" customFormat="1" ht="12.75">
      <c r="A853" s="14"/>
      <c r="H853" s="14"/>
    </row>
    <row r="854" spans="1:8" s="13" customFormat="1" ht="12.75">
      <c r="A854" s="14"/>
      <c r="H854" s="14"/>
    </row>
    <row r="855" spans="1:8" s="13" customFormat="1" ht="12.75">
      <c r="A855" s="14"/>
      <c r="H855" s="14"/>
    </row>
    <row r="856" spans="1:8" s="13" customFormat="1" ht="12.75">
      <c r="A856" s="14"/>
      <c r="H856" s="14"/>
    </row>
    <row r="857" spans="1:8" s="13" customFormat="1" ht="12.75">
      <c r="A857" s="14"/>
      <c r="H857" s="14"/>
    </row>
    <row r="858" spans="1:8" s="13" customFormat="1" ht="12.75">
      <c r="A858" s="14"/>
      <c r="H858" s="14"/>
    </row>
    <row r="859" spans="1:8" s="13" customFormat="1" ht="12.75">
      <c r="A859" s="14"/>
      <c r="H859" s="14"/>
    </row>
    <row r="860" spans="1:8" s="13" customFormat="1" ht="12.75">
      <c r="A860" s="14"/>
      <c r="H860" s="14"/>
    </row>
    <row r="861" spans="1:8" s="13" customFormat="1" ht="12.75">
      <c r="A861" s="14"/>
      <c r="H861" s="14"/>
    </row>
    <row r="862" spans="1:8" s="13" customFormat="1" ht="12.75">
      <c r="A862" s="14"/>
      <c r="H862" s="14"/>
    </row>
    <row r="863" spans="1:8" s="13" customFormat="1" ht="12.75">
      <c r="A863" s="14"/>
      <c r="H863" s="14"/>
    </row>
    <row r="864" spans="1:8" s="13" customFormat="1" ht="12.75">
      <c r="A864" s="14"/>
      <c r="H864" s="14"/>
    </row>
    <row r="865" spans="1:8" s="13" customFormat="1" ht="12.75">
      <c r="A865" s="14"/>
      <c r="H865" s="14"/>
    </row>
    <row r="866" spans="1:8" s="13" customFormat="1" ht="12.75">
      <c r="A866" s="14"/>
      <c r="H866" s="14"/>
    </row>
    <row r="867" spans="1:8" s="13" customFormat="1" ht="12.75">
      <c r="A867" s="14"/>
      <c r="H867" s="14"/>
    </row>
    <row r="868" spans="1:8" s="13" customFormat="1" ht="12.75">
      <c r="A868" s="14"/>
      <c r="H868" s="14"/>
    </row>
    <row r="869" spans="1:8" s="13" customFormat="1" ht="12.75">
      <c r="A869" s="14"/>
      <c r="H869" s="14"/>
    </row>
    <row r="870" spans="1:8" s="13" customFormat="1" ht="12.75">
      <c r="A870" s="14"/>
      <c r="H870" s="14"/>
    </row>
    <row r="871" spans="1:8" s="13" customFormat="1" ht="12.75">
      <c r="A871" s="14"/>
      <c r="H871" s="14"/>
    </row>
    <row r="872" spans="1:8" s="13" customFormat="1" ht="12.75">
      <c r="A872" s="14"/>
      <c r="H872" s="14"/>
    </row>
    <row r="873" spans="1:8" s="13" customFormat="1" ht="12.75">
      <c r="A873" s="14"/>
      <c r="H873" s="14"/>
    </row>
    <row r="874" spans="1:8" s="13" customFormat="1" ht="12.75">
      <c r="A874" s="14"/>
      <c r="H874" s="14"/>
    </row>
    <row r="875" spans="1:8" s="13" customFormat="1" ht="12.75">
      <c r="A875" s="14"/>
      <c r="H875" s="14"/>
    </row>
    <row r="876" spans="1:8" s="13" customFormat="1" ht="12.75">
      <c r="A876" s="14"/>
      <c r="H876" s="14"/>
    </row>
    <row r="877" spans="1:8" s="13" customFormat="1" ht="12.75">
      <c r="A877" s="14"/>
      <c r="H877" s="14"/>
    </row>
    <row r="878" spans="1:8" s="13" customFormat="1" ht="12.75">
      <c r="A878" s="14"/>
      <c r="H878" s="14"/>
    </row>
    <row r="879" spans="1:8" s="13" customFormat="1" ht="12.75">
      <c r="A879" s="14"/>
      <c r="H879" s="14"/>
    </row>
    <row r="880" spans="1:8" s="13" customFormat="1" ht="12.75">
      <c r="A880" s="14"/>
      <c r="H880" s="14"/>
    </row>
    <row r="881" spans="1:8" s="13" customFormat="1" ht="12.75">
      <c r="A881" s="14"/>
      <c r="H881" s="14"/>
    </row>
    <row r="882" spans="1:8" s="13" customFormat="1" ht="12.75">
      <c r="A882" s="14"/>
      <c r="H882" s="14"/>
    </row>
    <row r="883" spans="1:8" s="13" customFormat="1" ht="12.75">
      <c r="A883" s="14"/>
      <c r="H883" s="14"/>
    </row>
    <row r="884" spans="1:8" s="13" customFormat="1" ht="12.75">
      <c r="A884" s="14"/>
      <c r="H884" s="14"/>
    </row>
    <row r="885" spans="1:8" s="13" customFormat="1" ht="12.75">
      <c r="A885" s="14"/>
      <c r="H885" s="14"/>
    </row>
    <row r="886" spans="1:8" s="13" customFormat="1" ht="12.75">
      <c r="A886" s="14"/>
      <c r="H886" s="14"/>
    </row>
    <row r="887" spans="1:8" s="13" customFormat="1" ht="12.75">
      <c r="A887" s="14"/>
      <c r="H887" s="14"/>
    </row>
    <row r="888" spans="1:8" s="13" customFormat="1" ht="12.75">
      <c r="A888" s="14"/>
      <c r="H888" s="14"/>
    </row>
    <row r="889" spans="1:8" s="13" customFormat="1" ht="12.75">
      <c r="A889" s="14"/>
      <c r="H889" s="14"/>
    </row>
    <row r="890" spans="1:8" s="13" customFormat="1" ht="12.75">
      <c r="A890" s="14"/>
      <c r="H890" s="14"/>
    </row>
    <row r="891" spans="1:8" s="13" customFormat="1" ht="12.75">
      <c r="A891" s="14"/>
      <c r="H891" s="14"/>
    </row>
    <row r="892" spans="1:8" s="13" customFormat="1" ht="12.75">
      <c r="A892" s="14"/>
      <c r="H892" s="14"/>
    </row>
    <row r="893" spans="1:8" s="13" customFormat="1" ht="12.75">
      <c r="A893" s="14"/>
      <c r="H893" s="14"/>
    </row>
    <row r="894" spans="1:8" s="13" customFormat="1" ht="12.75">
      <c r="A894" s="14"/>
      <c r="H894" s="14"/>
    </row>
    <row r="895" spans="1:8" s="13" customFormat="1" ht="12.75">
      <c r="A895" s="14"/>
      <c r="H895" s="14"/>
    </row>
    <row r="896" spans="1:8" s="13" customFormat="1" ht="12.75">
      <c r="A896" s="14"/>
      <c r="H896" s="14"/>
    </row>
    <row r="897" spans="1:8" s="13" customFormat="1" ht="12.75">
      <c r="A897" s="14"/>
      <c r="H897" s="14"/>
    </row>
    <row r="898" spans="1:8" s="13" customFormat="1" ht="12.75">
      <c r="A898" s="14"/>
      <c r="H898" s="14"/>
    </row>
    <row r="899" spans="1:8" s="13" customFormat="1" ht="12.75">
      <c r="A899" s="14"/>
      <c r="H899" s="14"/>
    </row>
    <row r="900" spans="1:8" s="13" customFormat="1" ht="12.75">
      <c r="A900" s="14"/>
      <c r="H900" s="14"/>
    </row>
    <row r="901" spans="1:8" s="13" customFormat="1" ht="12.75">
      <c r="A901" s="14"/>
      <c r="H901" s="14"/>
    </row>
    <row r="902" spans="1:8" s="13" customFormat="1" ht="12.75">
      <c r="A902" s="14"/>
      <c r="H902" s="14"/>
    </row>
    <row r="903" spans="1:8" s="13" customFormat="1" ht="12.75">
      <c r="A903" s="14"/>
      <c r="H903" s="14"/>
    </row>
    <row r="904" spans="1:8" s="13" customFormat="1" ht="12.75">
      <c r="A904" s="14"/>
      <c r="H904" s="14"/>
    </row>
    <row r="905" spans="1:8" s="13" customFormat="1" ht="12.75">
      <c r="A905" s="14"/>
      <c r="H905" s="14"/>
    </row>
    <row r="906" spans="1:8" s="13" customFormat="1" ht="12.75">
      <c r="A906" s="14"/>
      <c r="H906" s="14"/>
    </row>
    <row r="907" spans="1:8" s="13" customFormat="1" ht="12.75">
      <c r="A907" s="14"/>
      <c r="H907" s="14"/>
    </row>
    <row r="908" spans="1:8" s="13" customFormat="1" ht="12.75">
      <c r="A908" s="14"/>
      <c r="H908" s="14"/>
    </row>
    <row r="909" spans="1:8" s="13" customFormat="1" ht="12.75">
      <c r="A909" s="14"/>
      <c r="H909" s="14"/>
    </row>
    <row r="910" spans="1:8" s="13" customFormat="1" ht="12.75">
      <c r="A910" s="14"/>
      <c r="H910" s="14"/>
    </row>
    <row r="911" spans="1:8" s="13" customFormat="1" ht="12.75">
      <c r="A911" s="14"/>
      <c r="H911" s="14"/>
    </row>
    <row r="912" spans="1:8" s="13" customFormat="1" ht="12.75">
      <c r="A912" s="14"/>
      <c r="H912" s="14"/>
    </row>
    <row r="913" spans="1:8" s="13" customFormat="1" ht="12.75">
      <c r="A913" s="14"/>
      <c r="H913" s="14"/>
    </row>
    <row r="914" spans="1:8" s="13" customFormat="1" ht="12.75">
      <c r="A914" s="14"/>
      <c r="H914" s="14"/>
    </row>
    <row r="915" spans="1:8" s="13" customFormat="1" ht="12.75">
      <c r="A915" s="14"/>
      <c r="H915" s="14"/>
    </row>
    <row r="916" spans="1:8" s="13" customFormat="1" ht="12.75">
      <c r="A916" s="14"/>
      <c r="H916" s="14"/>
    </row>
    <row r="917" spans="1:8" s="13" customFormat="1" ht="12.75">
      <c r="A917" s="14"/>
      <c r="H917" s="14"/>
    </row>
    <row r="918" spans="1:8" s="13" customFormat="1" ht="12.75">
      <c r="A918" s="14"/>
      <c r="H918" s="14"/>
    </row>
    <row r="919" spans="1:8" s="13" customFormat="1" ht="12.75">
      <c r="A919" s="14"/>
      <c r="H919" s="14"/>
    </row>
    <row r="920" spans="1:8" s="13" customFormat="1" ht="12.75">
      <c r="A920" s="14"/>
      <c r="H920" s="14"/>
    </row>
    <row r="921" spans="1:8" s="13" customFormat="1" ht="12.75">
      <c r="A921" s="14"/>
      <c r="H921" s="14"/>
    </row>
    <row r="922" spans="1:8" s="13" customFormat="1" ht="12.75">
      <c r="A922" s="14"/>
      <c r="H922" s="14"/>
    </row>
    <row r="923" spans="1:8" s="13" customFormat="1" ht="12.75">
      <c r="A923" s="14"/>
      <c r="H923" s="14"/>
    </row>
    <row r="924" spans="1:8" s="13" customFormat="1" ht="12.75">
      <c r="A924" s="14"/>
      <c r="H924" s="14"/>
    </row>
    <row r="925" spans="1:8" s="13" customFormat="1" ht="12.75">
      <c r="A925" s="14"/>
      <c r="H925" s="14"/>
    </row>
    <row r="926" spans="1:8" s="13" customFormat="1" ht="12.75">
      <c r="A926" s="14"/>
      <c r="H926" s="14"/>
    </row>
    <row r="927" spans="1:8" s="13" customFormat="1" ht="12.75">
      <c r="A927" s="14"/>
      <c r="H927" s="14"/>
    </row>
    <row r="928" spans="1:8" s="13" customFormat="1" ht="12.75">
      <c r="A928" s="14"/>
      <c r="H928" s="14"/>
    </row>
    <row r="929" spans="1:8" s="13" customFormat="1" ht="12.75">
      <c r="A929" s="14"/>
      <c r="H929" s="14"/>
    </row>
    <row r="930" spans="1:8" s="13" customFormat="1" ht="12.75">
      <c r="A930" s="14"/>
      <c r="H930" s="14"/>
    </row>
    <row r="931" spans="1:8" s="13" customFormat="1" ht="12.75">
      <c r="A931" s="14"/>
      <c r="H931" s="14"/>
    </row>
    <row r="932" spans="1:8" s="13" customFormat="1" ht="12.75">
      <c r="A932" s="14"/>
      <c r="H932" s="14"/>
    </row>
    <row r="933" spans="1:8" s="13" customFormat="1" ht="12.75">
      <c r="A933" s="14"/>
      <c r="H933" s="14"/>
    </row>
    <row r="934" spans="1:8" s="13" customFormat="1" ht="12.75">
      <c r="A934" s="14"/>
      <c r="H934" s="14"/>
    </row>
    <row r="935" spans="1:8" s="13" customFormat="1" ht="12.75">
      <c r="A935" s="14"/>
      <c r="H935" s="14"/>
    </row>
    <row r="936" spans="1:8" s="13" customFormat="1" ht="12.75">
      <c r="A936" s="14"/>
      <c r="H936" s="14"/>
    </row>
    <row r="937" spans="1:8" s="13" customFormat="1" ht="12.75">
      <c r="A937" s="14"/>
      <c r="H937" s="14"/>
    </row>
    <row r="938" spans="1:8" s="13" customFormat="1" ht="12.75">
      <c r="A938" s="14"/>
      <c r="H938" s="14"/>
    </row>
    <row r="939" spans="1:8" s="13" customFormat="1" ht="12.75">
      <c r="A939" s="14"/>
      <c r="H939" s="14"/>
    </row>
    <row r="940" spans="1:8" s="13" customFormat="1" ht="12.75">
      <c r="A940" s="14"/>
      <c r="H940" s="14"/>
    </row>
    <row r="941" spans="1:8" s="13" customFormat="1" ht="12.75">
      <c r="A941" s="14"/>
      <c r="H941" s="14"/>
    </row>
    <row r="942" spans="1:8" s="13" customFormat="1" ht="12.75">
      <c r="A942" s="14"/>
      <c r="H942" s="14"/>
    </row>
    <row r="943" spans="1:8" s="13" customFormat="1" ht="12.75">
      <c r="A943" s="14"/>
      <c r="H943" s="14"/>
    </row>
    <row r="944" spans="1:8" s="13" customFormat="1" ht="12.75">
      <c r="A944" s="14"/>
      <c r="H944" s="14"/>
    </row>
    <row r="945" spans="1:8" s="13" customFormat="1" ht="12.75">
      <c r="A945" s="14"/>
      <c r="H945" s="14"/>
    </row>
    <row r="946" spans="1:8" s="13" customFormat="1" ht="12.75">
      <c r="A946" s="14"/>
      <c r="H946" s="14"/>
    </row>
    <row r="947" spans="1:8" s="13" customFormat="1" ht="12.75">
      <c r="A947" s="14"/>
      <c r="H947" s="14"/>
    </row>
    <row r="948" spans="1:8" s="13" customFormat="1" ht="12.75">
      <c r="A948" s="14"/>
      <c r="H948" s="14"/>
    </row>
    <row r="949" spans="1:8" s="13" customFormat="1" ht="12.75">
      <c r="A949" s="14"/>
      <c r="H949" s="14"/>
    </row>
    <row r="950" spans="1:8" s="13" customFormat="1" ht="12.75">
      <c r="A950" s="14"/>
      <c r="H950" s="14"/>
    </row>
    <row r="951" spans="1:8" s="13" customFormat="1" ht="12.75">
      <c r="A951" s="14"/>
      <c r="H951" s="14"/>
    </row>
    <row r="952" spans="1:8" s="13" customFormat="1" ht="12.75">
      <c r="A952" s="14"/>
      <c r="H952" s="14"/>
    </row>
    <row r="953" spans="1:8" s="13" customFormat="1" ht="12.75">
      <c r="A953" s="14"/>
      <c r="H953" s="14"/>
    </row>
    <row r="954" spans="1:8" s="13" customFormat="1" ht="12.75">
      <c r="A954" s="14"/>
      <c r="H954" s="14"/>
    </row>
    <row r="955" spans="1:8" s="13" customFormat="1" ht="12.75">
      <c r="A955" s="14"/>
      <c r="H955" s="14"/>
    </row>
    <row r="956" spans="1:8" s="13" customFormat="1" ht="12.75">
      <c r="A956" s="14"/>
      <c r="H956" s="14"/>
    </row>
    <row r="957" spans="1:8" s="13" customFormat="1" ht="12.75">
      <c r="A957" s="14"/>
      <c r="H957" s="14"/>
    </row>
    <row r="958" spans="1:8" s="13" customFormat="1" ht="12.75">
      <c r="A958" s="14"/>
      <c r="H958" s="14"/>
    </row>
    <row r="959" spans="1:8" s="13" customFormat="1" ht="12.75">
      <c r="A959" s="14"/>
      <c r="H959" s="14"/>
    </row>
    <row r="960" spans="1:8" s="13" customFormat="1" ht="12.75">
      <c r="A960" s="14"/>
      <c r="H960" s="14"/>
    </row>
    <row r="961" spans="1:8" s="13" customFormat="1" ht="12.75">
      <c r="A961" s="14"/>
      <c r="H961" s="14"/>
    </row>
    <row r="962" spans="1:8" s="13" customFormat="1" ht="12.75">
      <c r="A962" s="14"/>
      <c r="H962" s="14"/>
    </row>
    <row r="963" spans="1:8" s="13" customFormat="1" ht="12.75">
      <c r="A963" s="14"/>
      <c r="H963" s="14"/>
    </row>
    <row r="964" spans="1:8" s="13" customFormat="1" ht="12.75">
      <c r="A964" s="14"/>
      <c r="H964" s="14"/>
    </row>
    <row r="965" spans="1:8" s="13" customFormat="1" ht="12.75">
      <c r="A965" s="14"/>
      <c r="H965" s="14"/>
    </row>
    <row r="966" spans="1:8" s="13" customFormat="1" ht="12.75">
      <c r="A966" s="14"/>
      <c r="H966" s="14"/>
    </row>
    <row r="967" spans="1:8" s="13" customFormat="1" ht="12.75">
      <c r="A967" s="14"/>
      <c r="H967" s="14"/>
    </row>
    <row r="968" spans="1:8" s="13" customFormat="1" ht="12.75">
      <c r="A968" s="14"/>
      <c r="H968" s="14"/>
    </row>
    <row r="969" spans="1:8" s="13" customFormat="1" ht="12.75">
      <c r="A969" s="14"/>
      <c r="H969" s="14"/>
    </row>
    <row r="970" spans="1:8" s="13" customFormat="1" ht="12.75">
      <c r="A970" s="14"/>
      <c r="H970" s="14"/>
    </row>
    <row r="971" spans="1:8" s="13" customFormat="1" ht="12.75">
      <c r="A971" s="14"/>
      <c r="H971" s="14"/>
    </row>
    <row r="972" spans="1:8" s="13" customFormat="1" ht="12.75">
      <c r="A972" s="14"/>
      <c r="H972" s="14"/>
    </row>
    <row r="973" spans="1:8" s="13" customFormat="1" ht="12.75">
      <c r="A973" s="14"/>
      <c r="H973" s="14"/>
    </row>
    <row r="974" spans="1:8" s="13" customFormat="1" ht="12.75">
      <c r="A974" s="14"/>
      <c r="H974" s="14"/>
    </row>
    <row r="975" spans="1:8" s="13" customFormat="1" ht="12.75">
      <c r="A975" s="14"/>
      <c r="H975" s="14"/>
    </row>
    <row r="976" spans="1:8" s="13" customFormat="1" ht="12.75">
      <c r="A976" s="14"/>
      <c r="H976" s="14"/>
    </row>
    <row r="977" spans="1:8" s="13" customFormat="1" ht="12.75">
      <c r="A977" s="14"/>
      <c r="H977" s="14"/>
    </row>
    <row r="978" spans="1:8" s="13" customFormat="1" ht="12.75">
      <c r="A978" s="14"/>
      <c r="H978" s="14"/>
    </row>
    <row r="979" spans="1:8" s="13" customFormat="1" ht="12.75">
      <c r="A979" s="14"/>
      <c r="H979" s="14"/>
    </row>
    <row r="980" spans="1:8" s="13" customFormat="1" ht="12.75">
      <c r="A980" s="14"/>
      <c r="H980" s="14"/>
    </row>
    <row r="981" spans="1:8" s="13" customFormat="1" ht="12.75">
      <c r="A981" s="14"/>
      <c r="H981" s="14"/>
    </row>
    <row r="982" spans="1:8" s="13" customFormat="1" ht="12.75">
      <c r="A982" s="14"/>
      <c r="H982" s="14"/>
    </row>
    <row r="983" spans="1:8" s="13" customFormat="1" ht="12.75">
      <c r="A983" s="14"/>
      <c r="H983" s="14"/>
    </row>
    <row r="984" spans="1:8" s="13" customFormat="1" ht="12.75">
      <c r="A984" s="14"/>
      <c r="H984" s="14"/>
    </row>
    <row r="985" spans="1:8" s="13" customFormat="1" ht="12.75">
      <c r="A985" s="14"/>
      <c r="H985" s="14"/>
    </row>
    <row r="986" spans="1:8" s="13" customFormat="1" ht="12.75">
      <c r="A986" s="14"/>
      <c r="H986" s="14"/>
    </row>
    <row r="987" spans="1:8" s="13" customFormat="1" ht="12.75">
      <c r="A987" s="14"/>
      <c r="H987" s="14"/>
    </row>
    <row r="988" spans="1:8" s="13" customFormat="1" ht="12.75">
      <c r="A988" s="14"/>
      <c r="H988" s="14"/>
    </row>
    <row r="989" spans="1:8" s="13" customFormat="1" ht="12.75">
      <c r="A989" s="14"/>
      <c r="H989" s="14"/>
    </row>
    <row r="990" spans="1:8" s="13" customFormat="1" ht="12.75">
      <c r="A990" s="14"/>
      <c r="H990" s="14"/>
    </row>
    <row r="991" spans="1:8" s="13" customFormat="1" ht="12.75">
      <c r="A991" s="14"/>
      <c r="H991" s="14"/>
    </row>
    <row r="992" spans="1:8" s="13" customFormat="1" ht="12.75">
      <c r="A992" s="14"/>
      <c r="H992" s="14"/>
    </row>
    <row r="993" spans="1:8" s="13" customFormat="1" ht="12.75">
      <c r="A993" s="14"/>
      <c r="H993" s="14"/>
    </row>
    <row r="994" spans="1:8" s="13" customFormat="1" ht="12.75">
      <c r="A994" s="14"/>
      <c r="H994" s="14"/>
    </row>
    <row r="995" spans="1:8" s="13" customFormat="1" ht="12.75">
      <c r="A995" s="14"/>
      <c r="H995" s="14"/>
    </row>
    <row r="996" spans="1:8" s="13" customFormat="1" ht="12.75">
      <c r="A996" s="14"/>
      <c r="H996" s="14"/>
    </row>
    <row r="997" spans="1:8" s="13" customFormat="1" ht="12.75">
      <c r="A997" s="14"/>
      <c r="H997" s="14"/>
    </row>
    <row r="998" spans="1:8" s="13" customFormat="1" ht="12.75">
      <c r="A998" s="14"/>
      <c r="H998" s="14"/>
    </row>
    <row r="999" spans="1:8" s="13" customFormat="1" ht="12.75">
      <c r="A999" s="14"/>
      <c r="H999" s="14"/>
    </row>
    <row r="1000" spans="1:8" s="13" customFormat="1" ht="12.75">
      <c r="A1000" s="14"/>
      <c r="H1000" s="14"/>
    </row>
    <row r="1001" spans="1:8" s="13" customFormat="1" ht="12.75">
      <c r="A1001" s="14"/>
      <c r="H1001" s="14"/>
    </row>
    <row r="1002" spans="1:8" s="13" customFormat="1" ht="12.75">
      <c r="A1002" s="14"/>
      <c r="H1002" s="14"/>
    </row>
    <row r="1003" spans="1:8" s="13" customFormat="1" ht="12.75">
      <c r="A1003" s="14"/>
      <c r="H1003" s="14"/>
    </row>
    <row r="1004" spans="1:8" s="13" customFormat="1" ht="12.75">
      <c r="A1004" s="14"/>
      <c r="H1004" s="14"/>
    </row>
    <row r="1005" spans="1:8" s="13" customFormat="1" ht="12.75">
      <c r="A1005" s="14"/>
      <c r="H1005" s="14"/>
    </row>
    <row r="1006" spans="1:8" s="13" customFormat="1" ht="12.75">
      <c r="A1006" s="14"/>
      <c r="H1006" s="14"/>
    </row>
    <row r="1007" spans="1:8" s="13" customFormat="1" ht="12.75">
      <c r="A1007" s="14"/>
      <c r="H1007" s="14"/>
    </row>
    <row r="1008" spans="1:8" s="13" customFormat="1" ht="12.75">
      <c r="A1008" s="14"/>
      <c r="H1008" s="14"/>
    </row>
    <row r="1009" spans="1:8" s="13" customFormat="1" ht="12.75">
      <c r="A1009" s="14"/>
      <c r="H1009" s="14"/>
    </row>
    <row r="1010" spans="1:8" s="13" customFormat="1" ht="12.75">
      <c r="A1010" s="14"/>
      <c r="H1010" s="14"/>
    </row>
    <row r="1011" spans="1:8" s="13" customFormat="1" ht="12.75">
      <c r="A1011" s="14"/>
      <c r="H1011" s="14"/>
    </row>
    <row r="1012" spans="1:8" s="13" customFormat="1" ht="12.75">
      <c r="A1012" s="14"/>
      <c r="H1012" s="14"/>
    </row>
    <row r="1013" spans="1:8" s="13" customFormat="1" ht="12.75">
      <c r="A1013" s="14"/>
      <c r="H1013" s="14"/>
    </row>
    <row r="1014" spans="1:8" s="13" customFormat="1" ht="12.75">
      <c r="A1014" s="14"/>
      <c r="H1014" s="14"/>
    </row>
    <row r="1015" spans="1:8" s="13" customFormat="1" ht="12.75">
      <c r="A1015" s="14"/>
      <c r="H1015" s="14"/>
    </row>
    <row r="1016" spans="1:8" s="13" customFormat="1" ht="12.75">
      <c r="A1016" s="14"/>
      <c r="H1016" s="14"/>
    </row>
    <row r="1017" spans="1:8" s="13" customFormat="1" ht="12.75">
      <c r="A1017" s="14"/>
      <c r="H1017" s="14"/>
    </row>
    <row r="1018" spans="1:8" s="13" customFormat="1" ht="12.75">
      <c r="A1018" s="14"/>
      <c r="H1018" s="14"/>
    </row>
    <row r="1019" spans="1:8" s="13" customFormat="1" ht="12.75">
      <c r="A1019" s="14"/>
      <c r="H1019" s="14"/>
    </row>
    <row r="1020" spans="1:8" s="13" customFormat="1" ht="12.75">
      <c r="A1020" s="14"/>
      <c r="H1020" s="14"/>
    </row>
    <row r="1021" spans="1:8" s="13" customFormat="1" ht="12.75">
      <c r="A1021" s="14"/>
      <c r="H1021" s="14"/>
    </row>
    <row r="1022" spans="1:8" s="13" customFormat="1" ht="12.75">
      <c r="A1022" s="14"/>
      <c r="H1022" s="14"/>
    </row>
    <row r="1023" spans="1:8" s="13" customFormat="1" ht="12.75">
      <c r="A1023" s="14"/>
      <c r="H1023" s="14"/>
    </row>
    <row r="1024" spans="1:8" s="13" customFormat="1" ht="12.75">
      <c r="A1024" s="14"/>
      <c r="H1024" s="14"/>
    </row>
    <row r="1025" spans="1:8" s="13" customFormat="1" ht="12.75">
      <c r="A1025" s="14"/>
      <c r="H1025" s="14"/>
    </row>
    <row r="1026" spans="1:8" s="13" customFormat="1" ht="12.75">
      <c r="A1026" s="14"/>
      <c r="H1026" s="14"/>
    </row>
    <row r="1027" spans="1:8" s="13" customFormat="1" ht="12.75">
      <c r="A1027" s="14"/>
      <c r="H1027" s="14"/>
    </row>
    <row r="1028" spans="1:8" s="13" customFormat="1" ht="12.75">
      <c r="A1028" s="14"/>
      <c r="H1028" s="14"/>
    </row>
    <row r="1029" spans="1:8" s="13" customFormat="1" ht="12.75">
      <c r="A1029" s="14"/>
      <c r="H1029" s="14"/>
    </row>
    <row r="1030" spans="1:8" s="13" customFormat="1" ht="12.75">
      <c r="A1030" s="14"/>
      <c r="H1030" s="14"/>
    </row>
    <row r="1031" spans="1:8" s="13" customFormat="1" ht="12.75">
      <c r="A1031" s="14"/>
      <c r="H1031" s="14"/>
    </row>
    <row r="1032" spans="1:8" s="13" customFormat="1" ht="12.75">
      <c r="A1032" s="14"/>
      <c r="H1032" s="14"/>
    </row>
    <row r="1033" spans="1:8" s="13" customFormat="1" ht="12.75">
      <c r="A1033" s="14"/>
      <c r="H1033" s="14"/>
    </row>
    <row r="1034" spans="1:8" s="13" customFormat="1" ht="12.75">
      <c r="A1034" s="14"/>
      <c r="H1034" s="14"/>
    </row>
    <row r="1035" spans="1:8" s="13" customFormat="1" ht="12.75">
      <c r="A1035" s="14"/>
      <c r="H1035" s="14"/>
    </row>
    <row r="1036" spans="1:8" s="13" customFormat="1" ht="12.75">
      <c r="A1036" s="14"/>
      <c r="H1036" s="14"/>
    </row>
    <row r="1037" spans="1:8" s="13" customFormat="1" ht="12.75">
      <c r="A1037" s="14"/>
      <c r="H1037" s="14"/>
    </row>
    <row r="1038" spans="1:8" s="13" customFormat="1" ht="12.75">
      <c r="A1038" s="14"/>
      <c r="H1038" s="14"/>
    </row>
    <row r="1039" spans="1:8" s="13" customFormat="1" ht="12.75">
      <c r="A1039" s="14"/>
      <c r="H1039" s="14"/>
    </row>
    <row r="1040" spans="1:8" s="13" customFormat="1" ht="12.75">
      <c r="A1040" s="14"/>
      <c r="H1040" s="14"/>
    </row>
    <row r="1041" spans="1:8" s="13" customFormat="1" ht="12.75">
      <c r="A1041" s="14"/>
      <c r="H1041" s="14"/>
    </row>
    <row r="1042" spans="1:8" s="13" customFormat="1" ht="12.75">
      <c r="A1042" s="14"/>
      <c r="H1042" s="14"/>
    </row>
    <row r="1043" spans="1:8" s="13" customFormat="1" ht="12.75">
      <c r="A1043" s="14"/>
      <c r="H1043" s="14"/>
    </row>
    <row r="1044" spans="1:8" s="13" customFormat="1" ht="12.75">
      <c r="A1044" s="14"/>
      <c r="H1044" s="14"/>
    </row>
    <row r="1045" spans="1:8" s="13" customFormat="1" ht="12.75">
      <c r="A1045" s="14"/>
      <c r="H1045" s="14"/>
    </row>
    <row r="1046" spans="1:8" s="13" customFormat="1" ht="12.75">
      <c r="A1046" s="14"/>
      <c r="H1046" s="14"/>
    </row>
    <row r="1047" spans="1:8" s="13" customFormat="1" ht="12.75">
      <c r="A1047" s="14"/>
      <c r="H1047" s="14"/>
    </row>
    <row r="1048" spans="1:8" s="13" customFormat="1" ht="12.75">
      <c r="A1048" s="14"/>
      <c r="H1048" s="14"/>
    </row>
    <row r="1049" spans="1:8" s="13" customFormat="1" ht="12.75">
      <c r="A1049" s="14"/>
      <c r="H1049" s="14"/>
    </row>
    <row r="1050" spans="1:8" s="13" customFormat="1" ht="12.75">
      <c r="A1050" s="14"/>
      <c r="H1050" s="14"/>
    </row>
    <row r="1051" spans="1:8" s="13" customFormat="1" ht="12.75">
      <c r="A1051" s="14"/>
      <c r="H1051" s="14"/>
    </row>
    <row r="1052" spans="1:8" s="13" customFormat="1" ht="12.75">
      <c r="A1052" s="14"/>
      <c r="H1052" s="14"/>
    </row>
    <row r="1053" spans="1:8" s="13" customFormat="1" ht="12.75">
      <c r="A1053" s="14"/>
      <c r="H1053" s="14"/>
    </row>
    <row r="1054" spans="1:8" s="13" customFormat="1" ht="12.75">
      <c r="A1054" s="14"/>
      <c r="H1054" s="14"/>
    </row>
    <row r="1055" spans="1:8" s="13" customFormat="1" ht="12.75">
      <c r="A1055" s="14"/>
      <c r="H1055" s="14"/>
    </row>
    <row r="1056" spans="1:8" s="13" customFormat="1" ht="12.75">
      <c r="A1056" s="14"/>
      <c r="H1056" s="14"/>
    </row>
    <row r="1057" spans="1:8" s="13" customFormat="1" ht="12.75">
      <c r="A1057" s="14"/>
      <c r="H1057" s="14"/>
    </row>
    <row r="1058" spans="1:8" s="13" customFormat="1" ht="12.75">
      <c r="A1058" s="14"/>
      <c r="H1058" s="14"/>
    </row>
    <row r="1059" spans="1:8" s="13" customFormat="1" ht="12.75">
      <c r="A1059" s="14"/>
      <c r="H1059" s="14"/>
    </row>
    <row r="1060" spans="1:8" s="13" customFormat="1" ht="12.75">
      <c r="A1060" s="14"/>
      <c r="H1060" s="14"/>
    </row>
    <row r="1061" spans="1:8" s="13" customFormat="1" ht="12.75">
      <c r="A1061" s="14"/>
      <c r="H1061" s="14"/>
    </row>
    <row r="1062" spans="1:8" s="13" customFormat="1" ht="12.75">
      <c r="A1062" s="14"/>
      <c r="H1062" s="14"/>
    </row>
    <row r="1063" spans="1:8" s="13" customFormat="1" ht="12.75">
      <c r="A1063" s="14"/>
      <c r="H1063" s="14"/>
    </row>
    <row r="1064" spans="1:8" s="13" customFormat="1" ht="12.75">
      <c r="A1064" s="14"/>
      <c r="H1064" s="14"/>
    </row>
    <row r="1065" spans="1:8" s="13" customFormat="1" ht="12.75">
      <c r="A1065" s="14"/>
      <c r="H1065" s="14"/>
    </row>
    <row r="1066" spans="1:8" s="13" customFormat="1" ht="12.75">
      <c r="A1066" s="14"/>
      <c r="H1066" s="14"/>
    </row>
    <row r="1067" spans="1:8" s="13" customFormat="1" ht="12.75">
      <c r="A1067" s="14"/>
      <c r="H1067" s="14"/>
    </row>
    <row r="1068" spans="1:8" s="13" customFormat="1" ht="12.75">
      <c r="A1068" s="14"/>
      <c r="H1068" s="14"/>
    </row>
    <row r="1069" spans="1:8" s="13" customFormat="1" ht="12.75">
      <c r="A1069" s="14"/>
      <c r="H1069" s="14"/>
    </row>
    <row r="1070" spans="1:8" s="13" customFormat="1" ht="12.75">
      <c r="A1070" s="14"/>
      <c r="H1070" s="14"/>
    </row>
    <row r="1071" spans="1:8" s="13" customFormat="1" ht="12.75">
      <c r="A1071" s="14"/>
      <c r="H1071" s="14"/>
    </row>
    <row r="1072" spans="1:8" s="13" customFormat="1" ht="12.75">
      <c r="A1072" s="14"/>
      <c r="H1072" s="14"/>
    </row>
    <row r="1073" spans="1:8" s="13" customFormat="1" ht="12.75">
      <c r="A1073" s="14"/>
      <c r="H1073" s="14"/>
    </row>
    <row r="1074" spans="1:8" s="13" customFormat="1" ht="12.75">
      <c r="A1074" s="14"/>
      <c r="H1074" s="14"/>
    </row>
    <row r="1075" spans="1:8" s="13" customFormat="1" ht="12.75">
      <c r="A1075" s="14"/>
      <c r="H1075" s="14"/>
    </row>
    <row r="1076" spans="1:8" s="13" customFormat="1" ht="12.75">
      <c r="A1076" s="14"/>
      <c r="H1076" s="14"/>
    </row>
    <row r="1077" spans="1:8" s="13" customFormat="1" ht="12.75">
      <c r="A1077" s="14"/>
      <c r="H1077" s="14"/>
    </row>
    <row r="1078" spans="1:8" s="13" customFormat="1" ht="12.75">
      <c r="A1078" s="14"/>
      <c r="H1078" s="14"/>
    </row>
    <row r="1079" spans="1:8" s="13" customFormat="1" ht="12.75">
      <c r="A1079" s="14"/>
      <c r="H1079" s="14"/>
    </row>
    <row r="1080" spans="1:8" s="13" customFormat="1" ht="12.75">
      <c r="A1080" s="14"/>
      <c r="H1080" s="14"/>
    </row>
    <row r="1081" spans="1:8" s="13" customFormat="1" ht="12.75">
      <c r="A1081" s="14"/>
      <c r="H1081" s="14"/>
    </row>
    <row r="1082" spans="1:8" s="13" customFormat="1" ht="12.75">
      <c r="A1082" s="14"/>
      <c r="H1082" s="14"/>
    </row>
    <row r="1083" spans="1:8" s="13" customFormat="1" ht="12.75">
      <c r="A1083" s="14"/>
      <c r="H1083" s="14"/>
    </row>
    <row r="1084" spans="1:8" s="13" customFormat="1" ht="12.75">
      <c r="A1084" s="14"/>
      <c r="H1084" s="14"/>
    </row>
    <row r="1085" spans="1:8" s="13" customFormat="1" ht="12.75">
      <c r="A1085" s="14"/>
      <c r="H1085" s="14"/>
    </row>
    <row r="1086" spans="1:8" s="13" customFormat="1" ht="12.75">
      <c r="A1086" s="14"/>
      <c r="H1086" s="14"/>
    </row>
    <row r="1087" spans="1:8" s="13" customFormat="1" ht="12.75">
      <c r="A1087" s="14"/>
      <c r="H1087" s="14"/>
    </row>
    <row r="1088" spans="1:8" s="13" customFormat="1" ht="12.75">
      <c r="A1088" s="14"/>
      <c r="H1088" s="14"/>
    </row>
    <row r="1089" spans="1:8" s="13" customFormat="1" ht="12.75">
      <c r="A1089" s="14"/>
      <c r="H1089" s="14"/>
    </row>
    <row r="1090" spans="1:8" s="13" customFormat="1" ht="12.75">
      <c r="A1090" s="14"/>
      <c r="H1090" s="14"/>
    </row>
    <row r="1091" spans="1:8" s="13" customFormat="1" ht="12.75">
      <c r="A1091" s="14"/>
      <c r="H1091" s="14"/>
    </row>
    <row r="1092" spans="1:8" s="13" customFormat="1" ht="12.75">
      <c r="A1092" s="14"/>
      <c r="H1092" s="14"/>
    </row>
    <row r="1093" spans="1:8" s="13" customFormat="1" ht="12.75">
      <c r="A1093" s="14"/>
      <c r="H1093" s="14"/>
    </row>
    <row r="1094" spans="1:8" s="13" customFormat="1" ht="12.75">
      <c r="A1094" s="14"/>
      <c r="H1094" s="14"/>
    </row>
    <row r="1095" spans="1:8" s="13" customFormat="1" ht="12.75">
      <c r="A1095" s="14"/>
      <c r="H1095" s="14"/>
    </row>
    <row r="1096" spans="1:8" s="13" customFormat="1" ht="12.75">
      <c r="A1096" s="14"/>
      <c r="H1096" s="14"/>
    </row>
    <row r="1097" spans="1:8" s="13" customFormat="1" ht="12.75">
      <c r="A1097" s="14"/>
      <c r="H1097" s="14"/>
    </row>
    <row r="1098" spans="1:8" s="13" customFormat="1" ht="12.75">
      <c r="A1098" s="14"/>
      <c r="H1098" s="14"/>
    </row>
    <row r="1099" spans="1:8" s="13" customFormat="1" ht="12.75">
      <c r="A1099" s="14"/>
      <c r="H1099" s="14"/>
    </row>
    <row r="1100" spans="1:8" s="13" customFormat="1" ht="12.75">
      <c r="A1100" s="14"/>
      <c r="H1100" s="14"/>
    </row>
    <row r="1101" spans="1:8" s="13" customFormat="1" ht="12.75">
      <c r="A1101" s="14"/>
      <c r="H1101" s="14"/>
    </row>
    <row r="1102" spans="1:8" s="13" customFormat="1" ht="12.75">
      <c r="A1102" s="14"/>
      <c r="H1102" s="14"/>
    </row>
    <row r="1103" spans="1:8" s="13" customFormat="1" ht="12.75">
      <c r="A1103" s="14"/>
      <c r="H1103" s="14"/>
    </row>
    <row r="1104" spans="1:8" s="13" customFormat="1" ht="12.75">
      <c r="A1104" s="14"/>
      <c r="H1104" s="14"/>
    </row>
    <row r="1105" spans="1:8" s="13" customFormat="1" ht="12.75">
      <c r="A1105" s="14"/>
      <c r="H1105" s="14"/>
    </row>
    <row r="1106" spans="1:8" s="13" customFormat="1" ht="12.75">
      <c r="A1106" s="14"/>
      <c r="H1106" s="14"/>
    </row>
    <row r="1107" spans="1:8" s="13" customFormat="1" ht="12.75">
      <c r="A1107" s="14"/>
      <c r="H1107" s="14"/>
    </row>
    <row r="1108" spans="1:8" s="13" customFormat="1" ht="12.75">
      <c r="A1108" s="14"/>
      <c r="H1108" s="14"/>
    </row>
    <row r="1109" spans="1:8" s="13" customFormat="1" ht="12.75">
      <c r="A1109" s="14"/>
      <c r="H1109" s="14"/>
    </row>
    <row r="1110" spans="1:8" s="13" customFormat="1" ht="12.75">
      <c r="A1110" s="14"/>
      <c r="H1110" s="14"/>
    </row>
    <row r="1111" spans="1:8" s="13" customFormat="1" ht="12.75">
      <c r="A1111" s="14"/>
      <c r="H1111" s="14"/>
    </row>
    <row r="1112" spans="1:8" s="13" customFormat="1" ht="12.75">
      <c r="A1112" s="14"/>
      <c r="H1112" s="14"/>
    </row>
    <row r="1113" spans="1:8" s="13" customFormat="1" ht="12.75">
      <c r="A1113" s="14"/>
      <c r="H1113" s="14"/>
    </row>
    <row r="1114" spans="1:8" s="13" customFormat="1" ht="12.75">
      <c r="A1114" s="14"/>
      <c r="H1114" s="14"/>
    </row>
    <row r="1115" spans="1:8" s="13" customFormat="1" ht="12.75">
      <c r="A1115" s="14"/>
      <c r="H1115" s="14"/>
    </row>
    <row r="1116" spans="1:8" s="13" customFormat="1" ht="12.75">
      <c r="A1116" s="14"/>
      <c r="H1116" s="14"/>
    </row>
    <row r="1117" spans="1:8" s="13" customFormat="1" ht="12.75">
      <c r="A1117" s="14"/>
      <c r="H1117" s="14"/>
    </row>
    <row r="1118" spans="1:8" s="13" customFormat="1" ht="12.75">
      <c r="A1118" s="14"/>
      <c r="H1118" s="14"/>
    </row>
    <row r="1119" spans="1:8" s="13" customFormat="1" ht="12.75">
      <c r="A1119" s="14"/>
      <c r="H1119" s="14"/>
    </row>
    <row r="1120" spans="1:8" s="13" customFormat="1" ht="12.75">
      <c r="A1120" s="14"/>
      <c r="H1120" s="14"/>
    </row>
    <row r="1121" spans="1:8" s="13" customFormat="1" ht="12.75">
      <c r="A1121" s="14"/>
      <c r="H1121" s="14"/>
    </row>
    <row r="1122" spans="1:8" s="13" customFormat="1" ht="12.75">
      <c r="A1122" s="14"/>
      <c r="H1122" s="14"/>
    </row>
    <row r="1123" spans="1:8" s="13" customFormat="1" ht="12.75">
      <c r="A1123" s="14"/>
      <c r="H1123" s="14"/>
    </row>
    <row r="1124" spans="1:8" s="13" customFormat="1" ht="12.75">
      <c r="A1124" s="14"/>
      <c r="H1124" s="14"/>
    </row>
    <row r="1125" spans="1:8" s="13" customFormat="1" ht="12.75">
      <c r="A1125" s="14"/>
      <c r="H1125" s="14"/>
    </row>
    <row r="1126" spans="1:8" s="13" customFormat="1" ht="12.75">
      <c r="A1126" s="14"/>
      <c r="H1126" s="14"/>
    </row>
    <row r="1127" spans="1:8" s="13" customFormat="1" ht="12.75">
      <c r="A1127" s="14"/>
      <c r="H1127" s="14"/>
    </row>
    <row r="1128" spans="1:8" s="13" customFormat="1" ht="12.75">
      <c r="A1128" s="14"/>
      <c r="H1128" s="14"/>
    </row>
    <row r="1129" spans="1:8" s="13" customFormat="1" ht="12.75">
      <c r="A1129" s="14"/>
      <c r="H1129" s="14"/>
    </row>
    <row r="1130" spans="1:8" s="13" customFormat="1" ht="12.75">
      <c r="A1130" s="14"/>
      <c r="H1130" s="14"/>
    </row>
    <row r="1131" spans="1:8" s="13" customFormat="1" ht="12.75">
      <c r="A1131" s="14"/>
      <c r="H1131" s="14"/>
    </row>
    <row r="1132" spans="1:8" s="13" customFormat="1" ht="12.75">
      <c r="A1132" s="14"/>
      <c r="H1132" s="14"/>
    </row>
    <row r="1133" spans="1:8" s="13" customFormat="1" ht="12.75">
      <c r="A1133" s="14"/>
      <c r="H1133" s="14"/>
    </row>
    <row r="1134" spans="1:8" s="13" customFormat="1" ht="12.75">
      <c r="A1134" s="14"/>
      <c r="H1134" s="14"/>
    </row>
    <row r="1135" spans="1:8" s="13" customFormat="1" ht="12.75">
      <c r="A1135" s="14"/>
      <c r="H1135" s="14"/>
    </row>
    <row r="1136" spans="1:8" s="13" customFormat="1" ht="12.75">
      <c r="A1136" s="14"/>
      <c r="H1136" s="14"/>
    </row>
    <row r="1137" spans="1:8" s="13" customFormat="1" ht="12.75">
      <c r="A1137" s="14"/>
      <c r="H1137" s="14"/>
    </row>
    <row r="1138" spans="1:8" s="13" customFormat="1" ht="12.75">
      <c r="A1138" s="14"/>
      <c r="H1138" s="14"/>
    </row>
    <row r="1139" spans="1:8" s="13" customFormat="1" ht="12.75">
      <c r="A1139" s="14"/>
      <c r="H1139" s="14"/>
    </row>
    <row r="1140" spans="1:8" s="13" customFormat="1" ht="12.75">
      <c r="A1140" s="14"/>
      <c r="H1140" s="14"/>
    </row>
    <row r="1141" spans="1:8" s="13" customFormat="1" ht="12.75">
      <c r="A1141" s="14"/>
      <c r="H1141" s="14"/>
    </row>
    <row r="1142" spans="1:8" s="13" customFormat="1" ht="12.75">
      <c r="A1142" s="14"/>
      <c r="H1142" s="14"/>
    </row>
    <row r="1143" spans="1:8" s="13" customFormat="1" ht="12.75">
      <c r="A1143" s="14"/>
      <c r="H1143" s="14"/>
    </row>
    <row r="1144" spans="1:8" s="13" customFormat="1" ht="12.75">
      <c r="A1144" s="14"/>
      <c r="H1144" s="14"/>
    </row>
    <row r="1145" spans="1:8" s="13" customFormat="1" ht="12.75">
      <c r="A1145" s="14"/>
      <c r="H1145" s="14"/>
    </row>
    <row r="1146" spans="1:8" s="13" customFormat="1" ht="12.75">
      <c r="A1146" s="14"/>
      <c r="H1146" s="14"/>
    </row>
    <row r="1147" spans="1:8" s="13" customFormat="1" ht="12.75">
      <c r="A1147" s="14"/>
      <c r="H1147" s="14"/>
    </row>
    <row r="1148" spans="1:8" s="13" customFormat="1" ht="12.75">
      <c r="A1148" s="14"/>
      <c r="H1148" s="14"/>
    </row>
    <row r="1149" spans="1:8" s="13" customFormat="1" ht="12.75">
      <c r="A1149" s="14"/>
      <c r="H1149" s="14"/>
    </row>
    <row r="1150" spans="1:8" s="13" customFormat="1" ht="12.75">
      <c r="A1150" s="14"/>
      <c r="H1150" s="14"/>
    </row>
    <row r="1151" spans="1:8" s="13" customFormat="1" ht="12.75">
      <c r="A1151" s="14"/>
      <c r="H1151" s="14"/>
    </row>
    <row r="1152" spans="1:8" s="13" customFormat="1" ht="12.75">
      <c r="A1152" s="14"/>
      <c r="H1152" s="14"/>
    </row>
    <row r="1153" spans="1:8" s="13" customFormat="1" ht="12.75">
      <c r="A1153" s="14"/>
      <c r="H1153" s="14"/>
    </row>
    <row r="1154" spans="1:8" s="13" customFormat="1" ht="12.75">
      <c r="A1154" s="14"/>
      <c r="H1154" s="14"/>
    </row>
    <row r="1155" spans="1:8" s="13" customFormat="1" ht="12.75">
      <c r="A1155" s="14"/>
      <c r="H1155" s="14"/>
    </row>
    <row r="1156" spans="1:8" s="13" customFormat="1" ht="12.75">
      <c r="A1156" s="14"/>
      <c r="H1156" s="14"/>
    </row>
    <row r="1157" spans="1:8" s="13" customFormat="1" ht="12.75">
      <c r="A1157" s="14"/>
      <c r="H1157" s="14"/>
    </row>
    <row r="1158" spans="1:8" s="13" customFormat="1" ht="12.75">
      <c r="A1158" s="14"/>
      <c r="H1158" s="14"/>
    </row>
    <row r="1159" spans="1:8" s="13" customFormat="1" ht="12.75">
      <c r="A1159" s="14"/>
      <c r="H1159" s="14"/>
    </row>
    <row r="1160" spans="1:8" s="13" customFormat="1" ht="12.75">
      <c r="A1160" s="14"/>
      <c r="H1160" s="14"/>
    </row>
    <row r="1161" spans="1:8" s="13" customFormat="1" ht="12.75">
      <c r="A1161" s="14"/>
      <c r="H1161" s="14"/>
    </row>
    <row r="1162" spans="1:8" s="13" customFormat="1" ht="12.75">
      <c r="A1162" s="14"/>
      <c r="H1162" s="14"/>
    </row>
    <row r="1163" spans="1:8" s="13" customFormat="1" ht="12.75">
      <c r="A1163" s="14"/>
      <c r="H1163" s="14"/>
    </row>
    <row r="1164" spans="1:8" s="13" customFormat="1" ht="12.75">
      <c r="A1164" s="14"/>
      <c r="H1164" s="14"/>
    </row>
    <row r="1165" spans="1:8" s="13" customFormat="1" ht="12.75">
      <c r="A1165" s="14"/>
      <c r="H1165" s="14"/>
    </row>
    <row r="1166" spans="1:8" s="13" customFormat="1" ht="12.75">
      <c r="A1166" s="14"/>
      <c r="H1166" s="14"/>
    </row>
    <row r="1167" spans="1:8" s="13" customFormat="1" ht="12.75">
      <c r="A1167" s="14"/>
      <c r="H1167" s="14"/>
    </row>
    <row r="1168" spans="1:8" s="13" customFormat="1" ht="12.75">
      <c r="A1168" s="14"/>
      <c r="H1168" s="14"/>
    </row>
    <row r="1169" spans="1:8" s="13" customFormat="1" ht="12.75">
      <c r="A1169" s="14"/>
      <c r="H1169" s="14"/>
    </row>
    <row r="1170" spans="1:8" s="13" customFormat="1" ht="12.75">
      <c r="A1170" s="14"/>
      <c r="H1170" s="14"/>
    </row>
    <row r="1171" spans="1:8" s="13" customFormat="1" ht="12.75">
      <c r="A1171" s="14"/>
      <c r="H1171" s="14"/>
    </row>
    <row r="1172" spans="1:8" s="13" customFormat="1" ht="12.75">
      <c r="A1172" s="14"/>
      <c r="H1172" s="14"/>
    </row>
    <row r="1173" spans="1:8" s="13" customFormat="1" ht="12.75">
      <c r="A1173" s="14"/>
      <c r="H1173" s="14"/>
    </row>
    <row r="1174" spans="1:8" s="13" customFormat="1" ht="12.75">
      <c r="A1174" s="14"/>
      <c r="H1174" s="14"/>
    </row>
    <row r="1175" spans="1:8" s="13" customFormat="1" ht="12.75">
      <c r="A1175" s="14"/>
      <c r="H1175" s="14"/>
    </row>
    <row r="1176" spans="1:8" s="13" customFormat="1" ht="12.75">
      <c r="A1176" s="14"/>
      <c r="H1176" s="14"/>
    </row>
    <row r="1177" spans="1:8" s="13" customFormat="1" ht="12.75">
      <c r="A1177" s="14"/>
      <c r="H1177" s="14"/>
    </row>
    <row r="1178" spans="1:8" s="13" customFormat="1" ht="12.75">
      <c r="A1178" s="14"/>
      <c r="H1178" s="14"/>
    </row>
    <row r="1179" spans="1:8" s="13" customFormat="1" ht="12.75">
      <c r="A1179" s="14"/>
      <c r="H1179" s="14"/>
    </row>
    <row r="1180" spans="1:8" s="13" customFormat="1" ht="12.75">
      <c r="A1180" s="14"/>
      <c r="H1180" s="14"/>
    </row>
    <row r="1181" spans="1:8" s="13" customFormat="1" ht="12.75">
      <c r="A1181" s="14"/>
      <c r="H1181" s="14"/>
    </row>
    <row r="1182" spans="1:8" s="13" customFormat="1" ht="12.75">
      <c r="A1182" s="14"/>
      <c r="H1182" s="14"/>
    </row>
    <row r="1183" spans="1:8" s="13" customFormat="1" ht="12.75">
      <c r="A1183" s="14"/>
      <c r="H1183" s="14"/>
    </row>
    <row r="1184" spans="1:8" s="13" customFormat="1" ht="12.75">
      <c r="A1184" s="14"/>
      <c r="H1184" s="14"/>
    </row>
    <row r="1185" spans="1:8" s="13" customFormat="1" ht="12.75">
      <c r="A1185" s="14"/>
      <c r="H1185" s="14"/>
    </row>
    <row r="1186" spans="1:8" s="13" customFormat="1" ht="12.75">
      <c r="A1186" s="14"/>
      <c r="H1186" s="14"/>
    </row>
    <row r="1187" spans="1:8" s="13" customFormat="1" ht="12.75">
      <c r="A1187" s="14"/>
      <c r="H1187" s="14"/>
    </row>
    <row r="1188" spans="1:8" s="13" customFormat="1" ht="12.75">
      <c r="A1188" s="14"/>
      <c r="H1188" s="14"/>
    </row>
    <row r="1189" spans="1:8" s="13" customFormat="1" ht="12.75">
      <c r="A1189" s="14"/>
      <c r="H1189" s="14"/>
    </row>
    <row r="1190" spans="1:8" s="13" customFormat="1" ht="12.75">
      <c r="A1190" s="14"/>
      <c r="H1190" s="14"/>
    </row>
    <row r="1191" spans="1:8" s="13" customFormat="1" ht="12.75">
      <c r="A1191" s="14"/>
      <c r="H1191" s="14"/>
    </row>
    <row r="1192" spans="1:8" s="13" customFormat="1" ht="12.75">
      <c r="A1192" s="14"/>
      <c r="H1192" s="14"/>
    </row>
    <row r="1193" spans="1:8" s="13" customFormat="1" ht="12.75">
      <c r="A1193" s="14"/>
      <c r="H1193" s="14"/>
    </row>
    <row r="1194" spans="1:8" s="13" customFormat="1" ht="12.75">
      <c r="A1194" s="14"/>
      <c r="H1194" s="14"/>
    </row>
    <row r="1195" spans="1:8" s="13" customFormat="1" ht="12.75">
      <c r="A1195" s="14"/>
      <c r="H1195" s="14"/>
    </row>
    <row r="1196" spans="1:8" s="13" customFormat="1" ht="12.75">
      <c r="A1196" s="14"/>
      <c r="H1196" s="14"/>
    </row>
    <row r="1197" spans="1:8" s="13" customFormat="1" ht="12.75">
      <c r="A1197" s="14"/>
      <c r="H1197" s="14"/>
    </row>
    <row r="1198" spans="1:8" s="13" customFormat="1" ht="12.75">
      <c r="A1198" s="14"/>
      <c r="H1198" s="14"/>
    </row>
    <row r="1199" spans="1:8" s="13" customFormat="1" ht="12.75">
      <c r="A1199" s="14"/>
      <c r="H1199" s="14"/>
    </row>
    <row r="1200" spans="1:8" s="13" customFormat="1" ht="12.75">
      <c r="A1200" s="14"/>
      <c r="H1200" s="14"/>
    </row>
    <row r="1201" spans="1:8" s="13" customFormat="1" ht="12.75">
      <c r="A1201" s="14"/>
      <c r="H1201" s="14"/>
    </row>
    <row r="1202" spans="1:8" s="13" customFormat="1" ht="12.75">
      <c r="A1202" s="14"/>
      <c r="H1202" s="14"/>
    </row>
    <row r="1203" spans="1:8" s="13" customFormat="1" ht="12.75">
      <c r="A1203" s="14"/>
      <c r="H1203" s="14"/>
    </row>
    <row r="1204" spans="1:8" s="13" customFormat="1" ht="12.75">
      <c r="A1204" s="14"/>
      <c r="H1204" s="14"/>
    </row>
    <row r="1205" spans="1:8" s="13" customFormat="1" ht="12.75">
      <c r="A1205" s="14"/>
      <c r="H1205" s="14"/>
    </row>
    <row r="1206" spans="1:8" s="13" customFormat="1" ht="12.75">
      <c r="A1206" s="14"/>
      <c r="H1206" s="14"/>
    </row>
    <row r="1207" spans="1:8" s="13" customFormat="1" ht="12.75">
      <c r="A1207" s="14"/>
      <c r="H1207" s="14"/>
    </row>
    <row r="1208" spans="1:8" s="13" customFormat="1" ht="12.75">
      <c r="A1208" s="14"/>
      <c r="H1208" s="14"/>
    </row>
    <row r="1209" spans="1:8" s="13" customFormat="1" ht="12.75">
      <c r="A1209" s="14"/>
      <c r="H1209" s="14"/>
    </row>
    <row r="1210" spans="1:8" s="13" customFormat="1" ht="12.75">
      <c r="A1210" s="14"/>
      <c r="H1210" s="14"/>
    </row>
    <row r="1211" spans="1:8" s="13" customFormat="1" ht="12.75">
      <c r="A1211" s="14"/>
      <c r="H1211" s="14"/>
    </row>
    <row r="1212" spans="1:8" s="13" customFormat="1" ht="12.75">
      <c r="A1212" s="14"/>
      <c r="H1212" s="14"/>
    </row>
    <row r="1213" spans="1:8" s="13" customFormat="1" ht="12.75">
      <c r="A1213" s="14"/>
      <c r="H1213" s="14"/>
    </row>
    <row r="1214" spans="1:8" s="13" customFormat="1" ht="12.75">
      <c r="A1214" s="14"/>
      <c r="H1214" s="14"/>
    </row>
    <row r="1215" spans="1:8" s="13" customFormat="1" ht="12.75">
      <c r="A1215" s="14"/>
      <c r="H1215" s="14"/>
    </row>
    <row r="1216" spans="1:8" s="13" customFormat="1" ht="12.75">
      <c r="A1216" s="14"/>
      <c r="H1216" s="14"/>
    </row>
    <row r="1217" spans="1:8" s="13" customFormat="1" ht="12.75">
      <c r="A1217" s="14"/>
      <c r="H1217" s="14"/>
    </row>
    <row r="1218" spans="1:8" s="13" customFormat="1" ht="12.75">
      <c r="A1218" s="14"/>
      <c r="H1218" s="14"/>
    </row>
    <row r="1219" spans="1:8" s="13" customFormat="1" ht="12.75">
      <c r="A1219" s="14"/>
      <c r="H1219" s="14"/>
    </row>
    <row r="1220" spans="1:8" s="13" customFormat="1" ht="12.75">
      <c r="A1220" s="14"/>
      <c r="H1220" s="14"/>
    </row>
    <row r="1221" spans="1:8" s="13" customFormat="1" ht="12.75">
      <c r="A1221" s="14"/>
      <c r="H1221" s="14"/>
    </row>
  </sheetData>
  <sheetProtection/>
  <mergeCells count="117">
    <mergeCell ref="A135:A136"/>
    <mergeCell ref="A161:A166"/>
    <mergeCell ref="A195:A200"/>
    <mergeCell ref="A257:A258"/>
    <mergeCell ref="A155:A160"/>
    <mergeCell ref="A201:A206"/>
    <mergeCell ref="A251:A256"/>
    <mergeCell ref="A172:A173"/>
    <mergeCell ref="A137:A142"/>
    <mergeCell ref="A213:A216"/>
    <mergeCell ref="A261:A263"/>
    <mergeCell ref="A189:A194"/>
    <mergeCell ref="A217:A219"/>
    <mergeCell ref="A357:A358"/>
    <mergeCell ref="A359:A361"/>
    <mergeCell ref="A294:A295"/>
    <mergeCell ref="A292:A293"/>
    <mergeCell ref="A355:A356"/>
    <mergeCell ref="A310:A311"/>
    <mergeCell ref="A302:A303"/>
    <mergeCell ref="A180:A185"/>
    <mergeCell ref="A275:A280"/>
    <mergeCell ref="A403:A406"/>
    <mergeCell ref="A407:A410"/>
    <mergeCell ref="A227:A232"/>
    <mergeCell ref="A267:A268"/>
    <mergeCell ref="A284:A285"/>
    <mergeCell ref="A325:A326"/>
    <mergeCell ref="A335:A338"/>
    <mergeCell ref="A362:A363"/>
    <mergeCell ref="A411:A414"/>
    <mergeCell ref="A373:A377"/>
    <mergeCell ref="A371:A372"/>
    <mergeCell ref="A391:A392"/>
    <mergeCell ref="A399:A402"/>
    <mergeCell ref="A395:A398"/>
    <mergeCell ref="A393:A394"/>
    <mergeCell ref="A385:A386"/>
    <mergeCell ref="A387:A388"/>
    <mergeCell ref="A389:A390"/>
    <mergeCell ref="B8:B9"/>
    <mergeCell ref="D8:F8"/>
    <mergeCell ref="C8:C9"/>
    <mergeCell ref="A91:A92"/>
    <mergeCell ref="A35:A40"/>
    <mergeCell ref="A41:A46"/>
    <mergeCell ref="A67:A69"/>
    <mergeCell ref="A11:A16"/>
    <mergeCell ref="A17:A22"/>
    <mergeCell ref="A29:A34"/>
    <mergeCell ref="A99:A101"/>
    <mergeCell ref="E1:F3"/>
    <mergeCell ref="A316:A317"/>
    <mergeCell ref="A314:A315"/>
    <mergeCell ref="A300:A301"/>
    <mergeCell ref="A298:A299"/>
    <mergeCell ref="A8:A9"/>
    <mergeCell ref="A120:A125"/>
    <mergeCell ref="A296:A297"/>
    <mergeCell ref="A288:A289"/>
    <mergeCell ref="A27:A28"/>
    <mergeCell ref="A48:A52"/>
    <mergeCell ref="A85:A90"/>
    <mergeCell ref="A59:A64"/>
    <mergeCell ref="A53:A58"/>
    <mergeCell ref="A79:A84"/>
    <mergeCell ref="A73:A78"/>
    <mergeCell ref="A65:A66"/>
    <mergeCell ref="A70:A72"/>
    <mergeCell ref="A114:A119"/>
    <mergeCell ref="A149:A154"/>
    <mergeCell ref="A93:A98"/>
    <mergeCell ref="A102:A107"/>
    <mergeCell ref="A170:A171"/>
    <mergeCell ref="A143:A148"/>
    <mergeCell ref="A108:A113"/>
    <mergeCell ref="A126:A128"/>
    <mergeCell ref="A129:A130"/>
    <mergeCell ref="A131:A134"/>
    <mergeCell ref="A233:A238"/>
    <mergeCell ref="A167:A169"/>
    <mergeCell ref="A327:A328"/>
    <mergeCell ref="A259:A260"/>
    <mergeCell ref="A323:A324"/>
    <mergeCell ref="A318:A319"/>
    <mergeCell ref="A174:A175"/>
    <mergeCell ref="A178:A179"/>
    <mergeCell ref="A207:A212"/>
    <mergeCell ref="A282:A283"/>
    <mergeCell ref="A366:A368"/>
    <mergeCell ref="A339:A340"/>
    <mergeCell ref="A329:A330"/>
    <mergeCell ref="A331:A334"/>
    <mergeCell ref="A312:A313"/>
    <mergeCell ref="A186:A188"/>
    <mergeCell ref="A304:A307"/>
    <mergeCell ref="A308:A309"/>
    <mergeCell ref="A225:A226"/>
    <mergeCell ref="A221:A224"/>
    <mergeCell ref="A349:A350"/>
    <mergeCell ref="A351:A352"/>
    <mergeCell ref="A345:A348"/>
    <mergeCell ref="A343:A344"/>
    <mergeCell ref="A286:A287"/>
    <mergeCell ref="A341:A342"/>
    <mergeCell ref="A290:A291"/>
    <mergeCell ref="A320:A322"/>
    <mergeCell ref="A353:A354"/>
    <mergeCell ref="A382:A384"/>
    <mergeCell ref="A364:A365"/>
    <mergeCell ref="A378:A381"/>
    <mergeCell ref="A239:A240"/>
    <mergeCell ref="A241:A244"/>
    <mergeCell ref="A245:A250"/>
    <mergeCell ref="A264:A265"/>
    <mergeCell ref="A269:A274"/>
    <mergeCell ref="A369:A370"/>
  </mergeCells>
  <printOptions/>
  <pageMargins left="0.7086614173228347" right="0.11811023622047245" top="0.7480314960629921" bottom="0.7480314960629921" header="0.31496062992125984" footer="0.31496062992125984"/>
  <pageSetup firstPageNumber="33" useFirstPageNumber="1" fitToHeight="25" horizontalDpi="600" verticalDpi="600" orientation="landscape" paperSize="9" r:id="rId1"/>
  <headerFooter alignWithMargins="0">
    <oddHeader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2013-03-06T05:03:04Z</cp:lastPrinted>
  <dcterms:created xsi:type="dcterms:W3CDTF">1996-10-08T23:32:33Z</dcterms:created>
  <dcterms:modified xsi:type="dcterms:W3CDTF">2013-03-06T05:04:28Z</dcterms:modified>
  <cp:category/>
  <cp:version/>
  <cp:contentType/>
  <cp:contentStatus/>
</cp:coreProperties>
</file>