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510" tabRatio="911" firstSheet="9" activeTab="14"/>
  </bookViews>
  <sheets>
    <sheet name="средний балл ЕГЭ" sheetId="1" r:id="rId1"/>
    <sheet name="результаты ЕГЭ" sheetId="2" r:id="rId2"/>
    <sheet name="формы итоговой" sheetId="3" r:id="rId3"/>
    <sheet name=" ОВЗ" sheetId="4" r:id="rId4"/>
    <sheet name=" не прошедшие итоговую " sheetId="5" r:id="rId5"/>
    <sheet name="общест набл" sheetId="6" r:id="rId6"/>
    <sheet name="ВПЛ" sheetId="7" r:id="rId7"/>
    <sheet name="медалисты, отличники" sheetId="8" r:id="rId8"/>
    <sheet name="нарушения" sheetId="9" r:id="rId9"/>
    <sheet name="ГИА_9" sheetId="10" r:id="rId10"/>
    <sheet name="распределение по предметам" sheetId="11" r:id="rId11"/>
    <sheet name="общ набл -9" sheetId="12" r:id="rId12"/>
    <sheet name="категории участников" sheetId="13" r:id="rId13"/>
    <sheet name="нарушения ГИА" sheetId="14" r:id="rId14"/>
    <sheet name="средняя отметка" sheetId="15" r:id="rId15"/>
    <sheet name="Лист2" sheetId="16" state="hidden" r:id="rId16"/>
    <sheet name="Лист3" sheetId="17" state="hidden" r:id="rId17"/>
    <sheet name="Лист4" sheetId="18" state="hidden" r:id="rId18"/>
  </sheets>
  <definedNames/>
  <calcPr fullCalcOnLoad="1"/>
</workbook>
</file>

<file path=xl/sharedStrings.xml><?xml version="1.0" encoding="utf-8"?>
<sst xmlns="http://schemas.openxmlformats.org/spreadsheetml/2006/main" count="599" uniqueCount="330">
  <si>
    <t>IMSF</t>
  </si>
  <si>
    <t>ID</t>
  </si>
  <si>
    <t>ENDIDPOK</t>
  </si>
  <si>
    <t>A20012</t>
  </si>
  <si>
    <t>A20022</t>
  </si>
  <si>
    <t>800/1</t>
  </si>
  <si>
    <t>800/2</t>
  </si>
  <si>
    <t>800/3</t>
  </si>
  <si>
    <t>800/4</t>
  </si>
  <si>
    <t>800/5</t>
  </si>
  <si>
    <t>800/6</t>
  </si>
  <si>
    <t>800/7</t>
  </si>
  <si>
    <t>800/8</t>
  </si>
  <si>
    <t>800/9</t>
  </si>
  <si>
    <t>1</t>
  </si>
  <si>
    <t>всего</t>
  </si>
  <si>
    <t>Участие лиц с ограниченными возможностями здоровья в ЕГЭ</t>
  </si>
  <si>
    <t>слепые</t>
  </si>
  <si>
    <t>слабовидящие</t>
  </si>
  <si>
    <t>с нарушением слуха</t>
  </si>
  <si>
    <t>с нарушением речи</t>
  </si>
  <si>
    <t>с нарушением опорно-двигательной системы</t>
  </si>
  <si>
    <t>Организация наблюдения за проведением ЕГЭ в ППЭ</t>
  </si>
  <si>
    <t>A2282</t>
  </si>
  <si>
    <t>A2322</t>
  </si>
  <si>
    <t>A2332</t>
  </si>
  <si>
    <t>Общественные организации:</t>
  </si>
  <si>
    <t>родительские комитеты;</t>
  </si>
  <si>
    <t>попечительские советы общеобразовательных учреждений;</t>
  </si>
  <si>
    <t>1832</t>
  </si>
  <si>
    <t>1842</t>
  </si>
  <si>
    <t>ассоциации</t>
  </si>
  <si>
    <t>Средства массовой информации</t>
  </si>
  <si>
    <t>Органы власти разных уровней</t>
  </si>
  <si>
    <t>Образовательные учреждения высшего профессионального образования</t>
  </si>
  <si>
    <t>Образовательные учреждения среднего профессионального образования</t>
  </si>
  <si>
    <t>Образовательные учреждения начального профессионального образования</t>
  </si>
  <si>
    <t>Другие категории</t>
  </si>
  <si>
    <t>800/10</t>
  </si>
  <si>
    <t xml:space="preserve"> IX классов общеобразовательных учреждений</t>
  </si>
  <si>
    <t xml:space="preserve">всего </t>
  </si>
  <si>
    <t>Количество лиц с ограниченными возможностями здоровья</t>
  </si>
  <si>
    <t>количество сдававших экзамены</t>
  </si>
  <si>
    <t>на этапе государственной (итоговой) аттестации (май-июнь)</t>
  </si>
  <si>
    <t>с нарушением опорно-двигательного аппарата</t>
  </si>
  <si>
    <t>общее количество (чел.)</t>
  </si>
  <si>
    <t>в т.ч. имеющие право прохождения Г(И)А в форме ГВЭ</t>
  </si>
  <si>
    <t>проходившие Г(И)А в форме ЕГЭ</t>
  </si>
  <si>
    <t>Наименование категорий лиц с ограниченными возможностями здоровья</t>
  </si>
  <si>
    <t>Кол-во (чел.)</t>
  </si>
  <si>
    <t>Доля от общего количества человек (%)</t>
  </si>
  <si>
    <t>Наименование организаций, представители которых были зарегистрированы как общественные наблюдатели</t>
  </si>
  <si>
    <t>патология сердца</t>
  </si>
  <si>
    <t>заболевания органов дыхания</t>
  </si>
  <si>
    <t>сахарный диабет</t>
  </si>
  <si>
    <t>ИТОГО</t>
  </si>
  <si>
    <t>нефрологические заболевания</t>
  </si>
  <si>
    <t>математика</t>
  </si>
  <si>
    <t>русский язык</t>
  </si>
  <si>
    <t>биология</t>
  </si>
  <si>
    <t>химия</t>
  </si>
  <si>
    <t>физика</t>
  </si>
  <si>
    <t>обществознание</t>
  </si>
  <si>
    <t>география</t>
  </si>
  <si>
    <t>Предмет</t>
  </si>
  <si>
    <t xml:space="preserve">количество прошедших аттестацию с  учетом пересдавших </t>
  </si>
  <si>
    <t>история</t>
  </si>
  <si>
    <t>литература</t>
  </si>
  <si>
    <t>Количество выпускников,
 допущенных к аттестации</t>
  </si>
  <si>
    <t>в том числе 
с одной неудовлетворительной отметкой</t>
  </si>
  <si>
    <t>Количество выпускни-ков 9-х классов (всего)</t>
  </si>
  <si>
    <t>количество выпускников получивших неудовлет. результат</t>
  </si>
  <si>
    <t>количество пересдавших в новой форме</t>
  </si>
  <si>
    <t>Выпускники, 
проходившие аттестацию в традиционной форме</t>
  </si>
  <si>
    <t>Выпускники, 
проходившие аттестацию в новой форме</t>
  </si>
  <si>
    <t>количество пересдав-ших в традиционной форме</t>
  </si>
  <si>
    <t>количество выпускни-ков получивших неудовлет. результат</t>
  </si>
  <si>
    <t>№ 
п\п</t>
  </si>
  <si>
    <t xml:space="preserve">количество 
выпускников всего </t>
  </si>
  <si>
    <t>из них</t>
  </si>
  <si>
    <t>не допущенные к ГИА</t>
  </si>
  <si>
    <t>не явившиеся на  ГИА</t>
  </si>
  <si>
    <t>прошли ГИА</t>
  </si>
  <si>
    <t>не прошли ГИА
 (получили неудовлетворительный результат ЕГЭ, ГВЭ)</t>
  </si>
  <si>
    <t>получили аттестаты</t>
  </si>
  <si>
    <t>СОШ</t>
  </si>
  <si>
    <t>УКП, 
В(С)ОШ</t>
  </si>
  <si>
    <t>УИН</t>
  </si>
  <si>
    <t>Всего</t>
  </si>
  <si>
    <t>из них:</t>
  </si>
  <si>
    <t>в форме ЕГЭ</t>
  </si>
  <si>
    <t>в форме 
ГВЭ</t>
  </si>
  <si>
    <t>в форме ГВЭ</t>
  </si>
  <si>
    <t>УКП,
 В(С)ОШ</t>
  </si>
  <si>
    <t>из них СОШ</t>
  </si>
  <si>
    <t>УКП,
В(С)ОШ</t>
  </si>
  <si>
    <t>Примечание: 
1. Столбцы 3, 7, 11, 15, 21 27, 28, 29, 30 считаются автоматически;
 2. При правильном заполнении результат  показателя прошедших ГИА (столбец 15)  должен быть равен показателю получивших аттестат (столбец 27)</t>
  </si>
  <si>
    <t>Всего
 не прошли ГИА</t>
  </si>
  <si>
    <t>из них  в форме ЕГЭ</t>
  </si>
  <si>
    <t>получили "2" 
по русскому языку</t>
  </si>
  <si>
    <t>получили "2" 
по математике</t>
  </si>
  <si>
    <t xml:space="preserve">получили  две "2" 
</t>
  </si>
  <si>
    <t>из них выпускники</t>
  </si>
  <si>
    <t xml:space="preserve"> всего выпуск-ников IX классов</t>
  </si>
  <si>
    <t>Не прошли ГИА</t>
  </si>
  <si>
    <t xml:space="preserve">                   в новой форме     
</t>
  </si>
  <si>
    <t>в традиционной форме</t>
  </si>
  <si>
    <t>из них в новой форме</t>
  </si>
  <si>
    <t>английский язык</t>
  </si>
  <si>
    <t>немецкий язык</t>
  </si>
  <si>
    <t>французский язык</t>
  </si>
  <si>
    <t>информатика и ИКТ</t>
  </si>
  <si>
    <t xml:space="preserve">    </t>
  </si>
  <si>
    <t xml:space="preserve">руководители общеобразовательных учреждений </t>
  </si>
  <si>
    <t>представители учреждений дополнительного образования</t>
  </si>
  <si>
    <t xml:space="preserve">представитель учреждений культуры </t>
  </si>
  <si>
    <t>общее количество выпускников</t>
  </si>
  <si>
    <t xml:space="preserve">количество выпускников, допущенных к государственной (итоговой) аттестации </t>
  </si>
  <si>
    <t>проходившие в форме  ЕГЭ (чел.)</t>
  </si>
  <si>
    <t>проходившие в форме  ГВЭ (чел.)</t>
  </si>
  <si>
    <t>прошедшие  в форме  ГВЭ (чел.)</t>
  </si>
  <si>
    <t>прошедшие  в форме  ЕГЭ (чел.)</t>
  </si>
  <si>
    <t>проходившие с совмещением форм ЕГЭ и ГВЭ (чел.)</t>
  </si>
  <si>
    <t>прошедшие с совмещением форм ЕГЭ и ГВЭ (чел.)</t>
  </si>
  <si>
    <t>Проходили
 в форме ЕГЭ (чел.)</t>
  </si>
  <si>
    <t>Прошедшие  в форме ЕГЭ (чел.)</t>
  </si>
  <si>
    <t>Количество выпускников,  получивших аттестат о среднем (полном) общем образовании</t>
  </si>
  <si>
    <t>Всего (чел.)</t>
  </si>
  <si>
    <t>в том числе проходившие ГИА в форме ЕГЭ</t>
  </si>
  <si>
    <t xml:space="preserve"> в форме ЕГЭ</t>
  </si>
  <si>
    <t>сдавали</t>
  </si>
  <si>
    <t>сдали</t>
  </si>
  <si>
    <t>итого</t>
  </si>
  <si>
    <t>Количество поступивших замечаний, установленных нарушений (ед.)</t>
  </si>
  <si>
    <t>в том числе нарушения</t>
  </si>
  <si>
    <t xml:space="preserve"> случаи удаления за мобильные телефоны (ед.)</t>
  </si>
  <si>
    <t xml:space="preserve">  использование незаконных справочных материалов</t>
  </si>
  <si>
    <t>Образовательное учреждение</t>
  </si>
  <si>
    <t>"Золотая" медаль</t>
  </si>
  <si>
    <t>территория__________________</t>
  </si>
  <si>
    <t>количество выпускников, 
получивших медали"За особые успехи в учении"</t>
  </si>
  <si>
    <t>форма 8 ГИА -9</t>
  </si>
  <si>
    <t>Организация наблюдения за проведением ГИА в ППЭ</t>
  </si>
  <si>
    <t xml:space="preserve">Категории участников  государственной (итоговой) аттестации  выпускников IX классов в новой форме 
                                                                              общеобразовательных учреждений области в 2012 году                                                                       (форма №  7 - ГИА-9- 2012)                                   </t>
  </si>
  <si>
    <t>наименование предмета</t>
  </si>
  <si>
    <t xml:space="preserve">всего участвовали (в новой форме) </t>
  </si>
  <si>
    <t>количество участвующих в ГИА-9 в новой форме (в том числе)</t>
  </si>
  <si>
    <t>выпускники не прошедшие аттестацию и получившие справки в прошлые годы</t>
  </si>
  <si>
    <t>выпускники
 специальных учебно-воспитательных учреждений для детей и подрстков с девиантным поведением закрытого типа</t>
  </si>
  <si>
    <t>выпускники
 учреждений, исполняющих наказание в виде лишения свободы</t>
  </si>
  <si>
    <t>выпускники с ограниченными возможостями здоровья</t>
  </si>
  <si>
    <t>и другие предметы</t>
  </si>
  <si>
    <t>количество пересдавших в традиционной форме</t>
  </si>
  <si>
    <t>территория</t>
  </si>
  <si>
    <t>Соблюдение процедуры проведения ЕГЭ в основные сроки</t>
  </si>
  <si>
    <t>(на этапах подготовки, проведения экзаменов обработки и проверки экзаменационных работ, рассмотрения апелляций, утверждения результатов, статистического анализа и др.)</t>
  </si>
  <si>
    <t>№ п/п</t>
  </si>
  <si>
    <t>Выявленные нарушения проведения ЕГЭ</t>
  </si>
  <si>
    <t>Информация о мерах по устранению нарушений</t>
  </si>
  <si>
    <r>
      <t>в отношении участников ЕГЭ</t>
    </r>
    <r>
      <rPr>
        <b/>
        <sz val="11"/>
        <rFont val="Arial Black"/>
        <family val="2"/>
      </rPr>
      <t xml:space="preserve"> </t>
    </r>
    <r>
      <rPr>
        <sz val="11"/>
        <rFont val="Arial Black"/>
        <family val="2"/>
      </rPr>
      <t>(чел.)</t>
    </r>
  </si>
  <si>
    <r>
      <t>в отношении специалистов, привлекаемых к ЕГЭ</t>
    </r>
    <r>
      <rPr>
        <b/>
        <sz val="11"/>
        <rFont val="Arial Black"/>
        <family val="2"/>
      </rPr>
      <t xml:space="preserve"> (чел.)</t>
    </r>
  </si>
  <si>
    <t>в отношении других лиц (чел.) (указать по категориям)</t>
  </si>
  <si>
    <t>отмена результатов ЕГЭ</t>
  </si>
  <si>
    <t>удаление участника ЕГЭ с экзамена</t>
  </si>
  <si>
    <t>удалены из ППЭ</t>
  </si>
  <si>
    <t>проведено служебное расследование</t>
  </si>
  <si>
    <t>из них привлечены</t>
  </si>
  <si>
    <t xml:space="preserve">к дисциплинарной      ответственности </t>
  </si>
  <si>
    <t>к административной ответственности</t>
  </si>
  <si>
    <t>к уголовной                 ответственности</t>
  </si>
  <si>
    <t>Использование мобильных телефонов в ходе проведения ЕГЭ</t>
  </si>
  <si>
    <t>Использование мобильных телефонов в ходе проведения ЕГЭ, повлекшее размещение(попытку размещения) изображений экзаменационных заданий в сети Интернет</t>
  </si>
  <si>
    <t>Использование неразрешенных справочно-информационных материалов и технических средств (указать)</t>
  </si>
  <si>
    <t>Отсутствие протоколов о досрочном завершении экзаменов</t>
  </si>
  <si>
    <t>Нарушения, связанные с допуском в ППЭ участников ЕГЭ / Допуск к участию в ЕГЭ в доп. сроки лиц без документально подтвержденных уважительных причин</t>
  </si>
  <si>
    <t>Привлечение в качестве организаторов ЕГЭ в ППЭ лиц из числа учителей участников ЕГЭ либо  учителей по сдаваемому образовательному предмету</t>
  </si>
  <si>
    <t>Оказание содействия участникам ЕГЭ при выполнении ими экзаменационной работы со стороны организаторов ЕГЭ в ППЭ и другими лицами (указать)</t>
  </si>
  <si>
    <t>Нарушение порядка проведения ЕГЭ в ТОМ и "малых" ППЭ (т.е. в ППЭ, в которых присутствовало менее 15 участников ЕГЭ)</t>
  </si>
  <si>
    <t>Другие нарушения (указать)</t>
  </si>
  <si>
    <t xml:space="preserve"> количество
 не прошедших государственную (итоговую) аттестацию и получивших справки</t>
  </si>
  <si>
    <t xml:space="preserve"> всего</t>
  </si>
  <si>
    <t xml:space="preserve">Значение столбов 13, 14 считается автоматически </t>
  </si>
  <si>
    <t>другие заболевания (указать):</t>
  </si>
  <si>
    <t>онкологические заболевания</t>
  </si>
  <si>
    <t>форма 5 (ЕГЭ 2013)</t>
  </si>
  <si>
    <t>выпускники 
общеобразовательных учреждений 2013 года</t>
  </si>
  <si>
    <t>Форма № 6 (ЕГЭ-2013)</t>
  </si>
  <si>
    <t>форма 8  ЕГЭ 2013</t>
  </si>
  <si>
    <t>Образовательное
 учреждение</t>
  </si>
  <si>
    <t>№</t>
  </si>
  <si>
    <t>Категории выпускников текущего года, не прошедших государственную (итоговую) аттестацию</t>
  </si>
  <si>
    <t>Русский язык</t>
  </si>
  <si>
    <t>Математика</t>
  </si>
  <si>
    <t>Физика</t>
  </si>
  <si>
    <t>Химия</t>
  </si>
  <si>
    <t>Биология</t>
  </si>
  <si>
    <t>История</t>
  </si>
  <si>
    <t>География</t>
  </si>
  <si>
    <t>Английский язык</t>
  </si>
  <si>
    <t>Немецкий язык</t>
  </si>
  <si>
    <t>Французский язык</t>
  </si>
  <si>
    <t>Обществознание</t>
  </si>
  <si>
    <t>Литература</t>
  </si>
  <si>
    <t>Информатика и ИКТ</t>
  </si>
  <si>
    <t>форма 1 (ЕГЭ 2013)</t>
  </si>
  <si>
    <t>Образовательное 
учреждение</t>
  </si>
  <si>
    <t>заболевания крови и кроветворных органов</t>
  </si>
  <si>
    <t>заболевания центральной нервной системы</t>
  </si>
  <si>
    <t>заболевания  желудочно-кишечного тракта</t>
  </si>
  <si>
    <t xml:space="preserve">(форма № 2 ЕГЭ, ГВЭ -2013)  </t>
  </si>
  <si>
    <t>форма 9 (ЕГЭ 2013)</t>
  </si>
  <si>
    <t>с правом пересдачи</t>
  </si>
  <si>
    <t>без права  пересдачи</t>
  </si>
  <si>
    <t xml:space="preserve">Соблюдение процедуры проведения гоударственной (итоговой)  аттестации
 выпускников IX классов образовательных учреждений в новой форме </t>
  </si>
  <si>
    <r>
      <t>в отношении участников ГИА-9 в новой форме</t>
    </r>
    <r>
      <rPr>
        <sz val="11"/>
        <rFont val="Arial Black"/>
        <family val="2"/>
      </rPr>
      <t xml:space="preserve"> </t>
    </r>
    <r>
      <rPr>
        <sz val="11"/>
        <rFont val="Calibri"/>
        <family val="2"/>
      </rPr>
      <t>(чел.)</t>
    </r>
  </si>
  <si>
    <r>
      <t>в отношении специалистов, привлекаемых к ГИА-9  в новой форме</t>
    </r>
    <r>
      <rPr>
        <b/>
        <sz val="11"/>
        <rFont val="Arial Black"/>
        <family val="2"/>
      </rPr>
      <t xml:space="preserve"> </t>
    </r>
    <r>
      <rPr>
        <sz val="11"/>
        <rFont val="Calibri"/>
        <family val="2"/>
      </rPr>
      <t>(чел.)</t>
    </r>
  </si>
  <si>
    <t>Использование мобильных телефонов в ходе проведения ГИА-9, повлекшее размещение(попытку размещения) изображений экзаменационных заданий в сети Интернет</t>
  </si>
  <si>
    <t>Нарушения, связанные с допуском в ППЭ участников ГИА-9 в новой форме</t>
  </si>
  <si>
    <t>Оказание содействия участникам ГИА-9 в новой форме  при выполнении ими экзаменационной работы со стороны организаторов  в ППЭ и другими лицами (указать)</t>
  </si>
  <si>
    <t>форма 14 (ГИА -2013)</t>
  </si>
  <si>
    <t>без права пересдачи</t>
  </si>
  <si>
    <t xml:space="preserve">с правом пересдачи </t>
  </si>
  <si>
    <t>Выпускники прошлых лет, не прошедшие ГИА в форме ЕГЭ в 2012 году</t>
  </si>
  <si>
    <t>Меры,  направленные на  подготовку лиц, не прошедших ЕГЭ в прошлые годы, к сдаче ЕГЭ в текушем году</t>
  </si>
  <si>
    <t xml:space="preserve"> проходящие ГИА повторно в 2013 году</t>
  </si>
  <si>
    <t>успешно прошли ГИА в 2013 году</t>
  </si>
  <si>
    <t>1. В графе "Выпускники, не прошедшие ГИА в форме ЕГЭ: всего" - указывается общее число обучающихся, освоивших основные общеобразовательные программы среднего (полного) общего образования, проходивших в 2013 году государственную (итоговую) аттестацию в форме ЕГЭ и набравших по одному из обязательных предметов (русский язык и математика) либо по двум указанным обязательным предметам, количество баллов ниже минимального.</t>
  </si>
  <si>
    <t>2. В графе ""Выпускники 2012 года, не прошедшие ГИА в форме ЕГЭ: проходящие ГИА повторно в 2012 году" - указывается количество человек из числа лиц, не прошедших ГИА в форме ЕГЭ в 2012 году, допущенных к прохождению государственной (итоговой) аттестации в 2012 году, зарегистрированных в 2012 году в качестве участников ЕГЭ, имеющих экзаменационную работу (независимо от количества набранных баллов) хотя бы по одному из обязательных предметов.</t>
  </si>
  <si>
    <t>3. В графе ""Выпускники 2012 года, не прошедшие ГИА в форме ЕГЭ: успешно прошли ГИА в 2012 году" - указывается количество человек из числа лиц, не прошедших ГИА в форме ЕГЭ в 2012 году, допущенных к прохождению государственной (итоговой) аттестации в 2013 году, зарегистрированных в 2013 году в качестве участников ЕГЭ, набравших при сдаче ЕГЭ по обязательным предметам (русский язык и математика) количество баллов не ниже минимального.</t>
  </si>
  <si>
    <t>4. В графе "Меры, направленные на подготовку лиц, не прошедших ЕГЭ в прошлые годы, к сдаче ЕГЭ в текущем году" - дается краткая характеристика мероприятий (при их наличии), осуществленных в субъекте РФ для обеспечения права на повторное прохождение ГИА в форме ЕГЭ.</t>
  </si>
  <si>
    <t xml:space="preserve"> Категории общественных наблюдателей</t>
  </si>
  <si>
    <t>Количество (чел.)</t>
  </si>
  <si>
    <t>Количество выявленых нарушений (ед.)</t>
  </si>
  <si>
    <t>Нарушения, рассмотренные ТЭК</t>
  </si>
  <si>
    <t>Всего*</t>
  </si>
  <si>
    <t>Присутствие в ППЭ во время проведения экзаменов</t>
  </si>
  <si>
    <t>Участие в работе конфликтной комиссии</t>
  </si>
  <si>
    <t>количество (ед.)</t>
  </si>
  <si>
    <t>Принятые решения</t>
  </si>
  <si>
    <t>Родители (законные представители) участников государственной (итоговой) аттестации</t>
  </si>
  <si>
    <t>Представители общественных объединений и организаций, в том числе:</t>
  </si>
  <si>
    <t>родительских комитетов общеобразовательных учреждений;</t>
  </si>
  <si>
    <t>попечительских советов образовательных учреждений;</t>
  </si>
  <si>
    <t>наблюдательных советов образовательных учреждений;</t>
  </si>
  <si>
    <t>управляющих советов образовательных учреждений;</t>
  </si>
  <si>
    <t>школьных советов общеобразовательных учреждений;</t>
  </si>
  <si>
    <t>союзов молодежи;</t>
  </si>
  <si>
    <t>союз женшин;</t>
  </si>
  <si>
    <t>советов ветеранов;</t>
  </si>
  <si>
    <t>региональной Общественной палаты;</t>
  </si>
  <si>
    <t>профсоюзных организаций;</t>
  </si>
  <si>
    <t>общества инвалидов;</t>
  </si>
  <si>
    <t>других общест. объединений и организаций (указать )</t>
  </si>
  <si>
    <t>Представители средств массовой информации</t>
  </si>
  <si>
    <t>Представители политических партий (указать наименование)</t>
  </si>
  <si>
    <t>Представители органов государственной власти субъекта Российской Федерации и органов местного самоуправления (за исключением органов, осуществляющих управление в сфере образования)</t>
  </si>
  <si>
    <t>Представители комиссий по делам несовершеннолетних и защите их прав и по правам человека</t>
  </si>
  <si>
    <t>Представители (сотрудники) аппарата Уполномоченного представителя по правам ребенка в регионе</t>
  </si>
  <si>
    <t>Представители религиозных организаций</t>
  </si>
  <si>
    <t>Частные лица</t>
  </si>
  <si>
    <t>Другие категории (указать категории)</t>
  </si>
  <si>
    <t>ВСЕГО:</t>
  </si>
  <si>
    <t>Форма №12 (ГИА-9-2013)</t>
  </si>
  <si>
    <t>Форма № 11 (ГИА-9- 2013)</t>
  </si>
  <si>
    <t>форма 13 (ГИА-9 2013)</t>
  </si>
  <si>
    <t>Форма № 4 (ЕГЭ-2013)</t>
  </si>
  <si>
    <t>Участие в ЕГЭ лиц, не прошедших  ГИА в форме ЕГЭ в 2012 году                                                             форма 7 (ЕГЭ-2013)</t>
  </si>
  <si>
    <t>Нарушение при проверке экзаменационных работ, повлекшие искажение результатов (указать)</t>
  </si>
  <si>
    <t>интернат</t>
  </si>
  <si>
    <t>Родители (законные представители) участников ЕГЭ текущего года</t>
  </si>
  <si>
    <t>Представители органов исполнительной власти субъекта Российской Федерации и органов местного самоуправления (за исключением органов, осуществляющих управление в сфере образования)</t>
  </si>
  <si>
    <t>Представители комиссий по делам несовершеннолетних и защите их прав</t>
  </si>
  <si>
    <t>Примечание: средний балл по русскому языку и математике считается после пересдачи. При расчете среднего балла учитываются все результаты, в том числе  и ниже минимального порога.</t>
  </si>
  <si>
    <t>"Серебряная" медаль</t>
  </si>
  <si>
    <t>количество</t>
  </si>
  <si>
    <t>Организация и проведение государственной (итоговой) аттестации выпускников</t>
  </si>
  <si>
    <t>Выявленные нарушения проведения ГИА-9</t>
  </si>
  <si>
    <t>Наличие или использование мобильных телефонов в ходе проведения ГИА-9  в новой форме</t>
  </si>
  <si>
    <t>Наличие, использование неразрешенных справочно-информационных материалов и технических средств (указать)</t>
  </si>
  <si>
    <t xml:space="preserve">Результаты государственной (итоговой) аттестации  выпускников IX классов 
                                                                              общеобразовательных учреждений области в 2013 году                                                                       (форма №  15- ГИА-9- 2013)                                   </t>
  </si>
  <si>
    <t>средняя годовая отметка</t>
  </si>
  <si>
    <t>среднняя отметка за экзамен</t>
  </si>
  <si>
    <t>Средний балл ЕГЭ 2011 -2013 годы</t>
  </si>
  <si>
    <t>средний показатель</t>
  </si>
  <si>
    <t>количество выпускников,
 получивших аттестаты об основном общем образовании с отличием</t>
  </si>
  <si>
    <t>№ 
 п\п</t>
  </si>
  <si>
    <t>№  
п\п</t>
  </si>
  <si>
    <t>ОУ</t>
  </si>
  <si>
    <t xml:space="preserve">                                                                                                       Формы проведения государственной (итоговой) аттестации - 11 класс                                                                     форма 3 (ЕГЭ-2013)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</si>
  <si>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(заполняют только ППЭ)</t>
  </si>
  <si>
    <t xml:space="preserve"> (заполняют только ППЭ)</t>
  </si>
  <si>
    <r>
      <t xml:space="preserve">Результаты государственной (итоговой) аттестации  выпускников </t>
    </r>
    <r>
      <rPr>
        <b/>
        <sz val="12"/>
        <color indexed="10"/>
        <rFont val="Times New Roman"/>
        <family val="1"/>
      </rPr>
      <t>IX</t>
    </r>
    <r>
      <rPr>
        <b/>
        <sz val="12"/>
        <color indexed="8"/>
        <rFont val="Times New Roman"/>
        <family val="1"/>
      </rPr>
      <t xml:space="preserve"> классов 
                                                                              общеобразовательных учреждений области в 2013 году                                                                       (форма №  9- ГИА-9- 2013)                                   </t>
    </r>
  </si>
  <si>
    <t xml:space="preserve"> ШКОЛА</t>
  </si>
  <si>
    <t xml:space="preserve"> школа</t>
  </si>
  <si>
    <t>МОУ Желтояровская СОШ</t>
  </si>
  <si>
    <t xml:space="preserve"> МОУ Черниговская ООШ</t>
  </si>
  <si>
    <t xml:space="preserve"> МОУ Юхтинская СОШ </t>
  </si>
  <si>
    <t xml:space="preserve"> МОАУ Черновская СОШ им.Н.М.Распоповой </t>
  </si>
  <si>
    <t xml:space="preserve"> МОУ Нижнебузулинская СОШ </t>
  </si>
  <si>
    <t xml:space="preserve">МОУ Семёновская СОШ </t>
  </si>
  <si>
    <t>МОУ Климоуцевская СОШ</t>
  </si>
  <si>
    <t>МОУ  Новоивановская СОШ</t>
  </si>
  <si>
    <t xml:space="preserve">МОБУ Костюковская СОШ </t>
  </si>
  <si>
    <t xml:space="preserve"> МОУ Сычёвская СОШ  </t>
  </si>
  <si>
    <t xml:space="preserve"> МОУ Загорненская СОШ</t>
  </si>
  <si>
    <t xml:space="preserve"> МОУ Новгородская СОШ им.В.Н.Лесина</t>
  </si>
  <si>
    <t xml:space="preserve"> МОКУ Москвитинская СОШ</t>
  </si>
  <si>
    <t xml:space="preserve"> МОУ Орлинская СОШ</t>
  </si>
  <si>
    <t xml:space="preserve">  МОУ Новостепановская ООШ</t>
  </si>
  <si>
    <t>Представители политических партий ( "Единая Россия")</t>
  </si>
  <si>
    <t>0</t>
  </si>
  <si>
    <t xml:space="preserve"> Для обеспечения права на повторное прохождение ГИА в форме ЕГЭ лиц, не прошедших ЕГЭ в прошлые годы, на сайте Отдела по управлению образованием размещена информация о месте, времени приёма заявлений для участия в ЕГЭ; руководителями ОУ инициировано привлечение данной категории участников к мероприятиям по подготовке (консультации, тренировочные экзамены), предоставлены справочные материалы, даны рекомендации по способам подготовки.</t>
  </si>
  <si>
    <t>территория_Свободненский район_________________</t>
  </si>
  <si>
    <t>МОБУ Костюковская СОШ</t>
  </si>
  <si>
    <t>МОУ Нижнебузулинская СОШ</t>
  </si>
  <si>
    <t>МОУ Черниговская ООШ</t>
  </si>
  <si>
    <t>Свободненский район</t>
  </si>
  <si>
    <t xml:space="preserve"> </t>
  </si>
  <si>
    <t xml:space="preserve"> МОКУ Устьпёрская ООШ</t>
  </si>
  <si>
    <t xml:space="preserve"> МОУ Рогачёвская ООШ</t>
  </si>
  <si>
    <t xml:space="preserve"> МОКУ Буссевская  ООШ</t>
  </si>
  <si>
    <r>
      <rPr>
        <b/>
        <sz val="10"/>
        <rFont val="Arial Cyr"/>
        <family val="0"/>
      </rPr>
      <t>Территория</t>
    </r>
    <r>
      <rPr>
        <sz val="10"/>
        <rFont val="Arial Cyr"/>
        <family val="0"/>
      </rPr>
      <t xml:space="preserve"> _Свободненский район___________________</t>
    </r>
  </si>
  <si>
    <t>64.5</t>
  </si>
  <si>
    <t xml:space="preserve"> МОАУ Черновская СОШ им.Н.М.Распоповой</t>
  </si>
  <si>
    <t>Территория Свободненский район_____________________________</t>
  </si>
  <si>
    <t xml:space="preserve">территория__Свободненский район___________________________________________ </t>
  </si>
  <si>
    <t>ОУ: Свободненский район</t>
  </si>
  <si>
    <r>
      <t xml:space="preserve"> </t>
    </r>
    <r>
      <rPr>
        <b/>
        <sz val="12"/>
        <color indexed="10"/>
        <rFont val="Times New Roman"/>
        <family val="1"/>
      </rPr>
      <t>Свободненский район</t>
    </r>
  </si>
  <si>
    <t>131</t>
  </si>
  <si>
    <r>
      <t xml:space="preserve">Результаты государственной(итоговой) аттестации  выпускников </t>
    </r>
    <r>
      <rPr>
        <b/>
        <sz val="14"/>
        <color indexed="10"/>
        <rFont val="Times New Roman"/>
        <family val="1"/>
      </rPr>
      <t>11</t>
    </r>
    <r>
      <rPr>
        <b/>
        <sz val="14"/>
        <color indexed="8"/>
        <rFont val="Times New Roman"/>
        <family val="1"/>
      </rPr>
      <t xml:space="preserve"> классов</t>
    </r>
    <r>
      <rPr>
        <b/>
        <sz val="14"/>
        <color indexed="8"/>
        <rFont val="Times New Roman"/>
        <family val="1"/>
      </rPr>
      <t xml:space="preserve"> общеобразовательных учреждений в 2013году                                                                                                                         </t>
    </r>
    <r>
      <rPr>
        <sz val="14"/>
        <color indexed="8"/>
        <rFont val="Times New Roman"/>
        <family val="1"/>
      </rPr>
      <t xml:space="preserve">                      
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</si>
</sst>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[$€-2]\ ###,000_);[Red]\([$€-2]\ ###,000\)"/>
    <numFmt numFmtId="169" formatCode="[$-FC19]d\ mmmm\ yyyy\ &quot;г.&quot;"/>
  </numFmts>
  <fonts count="9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sz val="11"/>
      <name val="Arial Cyr"/>
      <family val="0"/>
    </font>
    <font>
      <sz val="16"/>
      <name val="Times New Roman"/>
      <family val="1"/>
    </font>
    <font>
      <sz val="12"/>
      <name val="Arial Cyr"/>
      <family val="0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sz val="11"/>
      <name val="Arial Black"/>
      <family val="2"/>
    </font>
    <font>
      <sz val="11"/>
      <name val="Arial Black"/>
      <family val="2"/>
    </font>
    <font>
      <sz val="11"/>
      <name val="Calibri"/>
      <family val="2"/>
    </font>
    <font>
      <sz val="9"/>
      <name val="Arial Cyr"/>
      <family val="0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1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10"/>
      <name val="Arial Cyr"/>
      <family val="0"/>
    </font>
    <font>
      <sz val="11"/>
      <color indexed="8"/>
      <name val="Times New Roman"/>
      <family val="1"/>
    </font>
    <font>
      <b/>
      <sz val="16"/>
      <color indexed="8"/>
      <name val="Calibri"/>
      <family val="2"/>
    </font>
    <font>
      <b/>
      <sz val="11"/>
      <color indexed="8"/>
      <name val="Times New Roman"/>
      <family val="1"/>
    </font>
    <font>
      <b/>
      <sz val="10"/>
      <color indexed="10"/>
      <name val="Arial Cyr"/>
      <family val="0"/>
    </font>
    <font>
      <u val="single"/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Times New Roman"/>
      <family val="1"/>
    </font>
    <font>
      <b/>
      <sz val="14"/>
      <color theme="1"/>
      <name val="Calibri"/>
      <family val="2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  <font>
      <sz val="10"/>
      <color rgb="FFFF0000"/>
      <name val="Arial Cyr"/>
      <family val="0"/>
    </font>
    <font>
      <sz val="11"/>
      <color rgb="FF000000"/>
      <name val="Times New Roman"/>
      <family val="1"/>
    </font>
    <font>
      <b/>
      <sz val="16"/>
      <color theme="1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rgb="FFFF0000"/>
      <name val="Arial Cyr"/>
      <family val="0"/>
    </font>
    <font>
      <u val="single"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6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566">
    <xf numFmtId="0" fontId="0" fillId="0" borderId="0" xfId="0" applyAlignment="1">
      <alignment/>
    </xf>
    <xf numFmtId="0" fontId="3" fillId="0" borderId="0" xfId="0" applyFont="1" applyAlignment="1">
      <alignment/>
    </xf>
    <xf numFmtId="49" fontId="5" fillId="0" borderId="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49" fontId="5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49" fontId="8" fillId="0" borderId="10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Alignment="1" applyProtection="1">
      <alignment/>
      <protection hidden="1"/>
    </xf>
    <xf numFmtId="49" fontId="5" fillId="0" borderId="0" xfId="0" applyNumberFormat="1" applyFont="1" applyAlignment="1" applyProtection="1">
      <alignment/>
      <protection hidden="1"/>
    </xf>
    <xf numFmtId="49" fontId="2" fillId="0" borderId="0" xfId="0" applyNumberFormat="1" applyFont="1" applyAlignment="1" applyProtection="1">
      <alignment horizontal="left"/>
      <protection hidden="1"/>
    </xf>
    <xf numFmtId="49" fontId="5" fillId="0" borderId="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 applyProtection="1">
      <alignment horizontal="center" vertical="center"/>
      <protection hidden="1"/>
    </xf>
    <xf numFmtId="167" fontId="3" fillId="0" borderId="10" xfId="0" applyNumberFormat="1" applyFont="1" applyBorder="1" applyAlignment="1" applyProtection="1">
      <alignment horizontal="center" vertical="center" wrapText="1"/>
      <protection hidden="1"/>
    </xf>
    <xf numFmtId="167" fontId="3" fillId="0" borderId="10" xfId="0" applyNumberFormat="1" applyFont="1" applyFill="1" applyBorder="1" applyAlignment="1" applyProtection="1">
      <alignment horizontal="center" vertical="center" wrapText="1"/>
      <protection hidden="1"/>
    </xf>
    <xf numFmtId="167" fontId="3" fillId="0" borderId="0" xfId="0" applyNumberFormat="1" applyFont="1" applyAlignment="1" applyProtection="1">
      <alignment vertical="center"/>
      <protection hidden="1"/>
    </xf>
    <xf numFmtId="0" fontId="3" fillId="0" borderId="10" xfId="0" applyNumberFormat="1" applyFont="1" applyBorder="1" applyAlignment="1" applyProtection="1">
      <alignment horizontal="center" vertical="center"/>
      <protection hidden="1"/>
    </xf>
    <xf numFmtId="167" fontId="5" fillId="0" borderId="0" xfId="0" applyNumberFormat="1" applyFont="1" applyAlignment="1" applyProtection="1">
      <alignment vertical="center"/>
      <protection hidden="1"/>
    </xf>
    <xf numFmtId="49" fontId="3" fillId="0" borderId="10" xfId="0" applyNumberFormat="1" applyFont="1" applyBorder="1" applyAlignment="1" applyProtection="1">
      <alignment horizontal="center" vertical="top"/>
      <protection hidden="1"/>
    </xf>
    <xf numFmtId="167" fontId="1" fillId="0" borderId="10" xfId="0" applyNumberFormat="1" applyFont="1" applyBorder="1" applyAlignment="1" applyProtection="1">
      <alignment horizontal="center" vertical="top" wrapText="1"/>
      <protection hidden="1"/>
    </xf>
    <xf numFmtId="167" fontId="5" fillId="0" borderId="0" xfId="0" applyNumberFormat="1" applyFont="1" applyAlignment="1" applyProtection="1">
      <alignment vertical="top"/>
      <protection hidden="1"/>
    </xf>
    <xf numFmtId="0" fontId="4" fillId="0" borderId="10" xfId="0" applyNumberFormat="1" applyFont="1" applyBorder="1" applyAlignment="1" applyProtection="1">
      <alignment horizontal="center" vertical="center"/>
      <protection hidden="1"/>
    </xf>
    <xf numFmtId="2" fontId="4" fillId="0" borderId="10" xfId="0" applyNumberFormat="1" applyFont="1" applyBorder="1" applyAlignment="1" applyProtection="1">
      <alignment horizontal="center" vertical="center"/>
      <protection hidden="1"/>
    </xf>
    <xf numFmtId="0" fontId="4" fillId="0" borderId="10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/>
    </xf>
    <xf numFmtId="0" fontId="7" fillId="0" borderId="15" xfId="0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left" vertical="center" wrapText="1" indent="1"/>
    </xf>
    <xf numFmtId="0" fontId="5" fillId="0" borderId="12" xfId="0" applyFont="1" applyBorder="1" applyAlignment="1">
      <alignment horizontal="left" vertical="center" wrapText="1"/>
    </xf>
    <xf numFmtId="49" fontId="8" fillId="0" borderId="18" xfId="0" applyNumberFormat="1" applyFont="1" applyFill="1" applyBorder="1" applyAlignment="1" applyProtection="1">
      <alignment horizontal="center" vertical="center"/>
      <protection locked="0"/>
    </xf>
    <xf numFmtId="49" fontId="4" fillId="0" borderId="19" xfId="0" applyNumberFormat="1" applyFont="1" applyBorder="1" applyAlignment="1" applyProtection="1">
      <alignment horizontal="center" vertical="center"/>
      <protection hidden="1"/>
    </xf>
    <xf numFmtId="167" fontId="3" fillId="0" borderId="12" xfId="0" applyNumberFormat="1" applyFont="1" applyBorder="1" applyAlignment="1" applyProtection="1">
      <alignment horizontal="left" vertical="center" wrapText="1"/>
      <protection hidden="1"/>
    </xf>
    <xf numFmtId="167" fontId="3" fillId="0" borderId="11" xfId="0" applyNumberFormat="1" applyFont="1" applyBorder="1" applyAlignment="1" applyProtection="1">
      <alignment horizontal="center" vertical="center" wrapText="1"/>
      <protection hidden="1"/>
    </xf>
    <xf numFmtId="167" fontId="5" fillId="0" borderId="12" xfId="0" applyNumberFormat="1" applyFont="1" applyBorder="1" applyAlignment="1" applyProtection="1">
      <alignment horizontal="left" vertical="center" wrapText="1" indent="1"/>
      <protection hidden="1"/>
    </xf>
    <xf numFmtId="167" fontId="5" fillId="0" borderId="12" xfId="0" applyNumberFormat="1" applyFont="1" applyBorder="1" applyAlignment="1" applyProtection="1">
      <alignment horizontal="left" vertical="center" wrapText="1" indent="2"/>
      <protection hidden="1"/>
    </xf>
    <xf numFmtId="167" fontId="8" fillId="0" borderId="12" xfId="0" applyNumberFormat="1" applyFont="1" applyBorder="1" applyAlignment="1" applyProtection="1">
      <alignment horizontal="left" vertical="center" wrapText="1"/>
      <protection hidden="1"/>
    </xf>
    <xf numFmtId="167" fontId="1" fillId="0" borderId="11" xfId="0" applyNumberFormat="1" applyFont="1" applyBorder="1" applyAlignment="1" applyProtection="1">
      <alignment horizontal="center" vertical="top" wrapText="1"/>
      <protection hidden="1"/>
    </xf>
    <xf numFmtId="0" fontId="4" fillId="0" borderId="18" xfId="0" applyFont="1" applyBorder="1" applyAlignment="1">
      <alignment horizontal="center" vertical="top" wrapText="1"/>
    </xf>
    <xf numFmtId="49" fontId="4" fillId="0" borderId="20" xfId="0" applyNumberFormat="1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Fill="1" applyBorder="1" applyAlignment="1" applyProtection="1">
      <alignment vertical="center" wrapText="1"/>
      <protection locked="0"/>
    </xf>
    <xf numFmtId="49" fontId="5" fillId="0" borderId="10" xfId="0" applyNumberFormat="1" applyFont="1" applyBorder="1" applyAlignment="1" applyProtection="1">
      <alignment/>
      <protection hidden="1"/>
    </xf>
    <xf numFmtId="0" fontId="4" fillId="0" borderId="10" xfId="0" applyNumberFormat="1" applyFont="1" applyBorder="1" applyAlignment="1" applyProtection="1">
      <alignment horizontal="center" vertical="center"/>
      <protection hidden="1"/>
    </xf>
    <xf numFmtId="49" fontId="2" fillId="0" borderId="10" xfId="0" applyNumberFormat="1" applyFont="1" applyFill="1" applyBorder="1" applyAlignment="1" applyProtection="1">
      <alignment vertical="center" wrapText="1"/>
      <protection locked="0"/>
    </xf>
    <xf numFmtId="49" fontId="2" fillId="0" borderId="0" xfId="0" applyNumberFormat="1" applyFont="1" applyAlignment="1">
      <alignment horizontal="center"/>
    </xf>
    <xf numFmtId="0" fontId="2" fillId="0" borderId="10" xfId="0" applyNumberFormat="1" applyFont="1" applyBorder="1" applyAlignment="1" applyProtection="1">
      <alignment horizontal="center" vertical="center"/>
      <protection hidden="1"/>
    </xf>
    <xf numFmtId="49" fontId="2" fillId="0" borderId="10" xfId="0" applyNumberFormat="1" applyFont="1" applyBorder="1" applyAlignment="1" applyProtection="1">
      <alignment/>
      <protection hidden="1"/>
    </xf>
    <xf numFmtId="2" fontId="4" fillId="0" borderId="10" xfId="0" applyNumberFormat="1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11" fillId="0" borderId="10" xfId="0" applyNumberFormat="1" applyFont="1" applyFill="1" applyBorder="1" applyAlignment="1" applyProtection="1">
      <alignment horizontal="center" vertical="center"/>
      <protection locked="0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vertical="top"/>
    </xf>
    <xf numFmtId="49" fontId="11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49" fontId="12" fillId="0" borderId="10" xfId="0" applyNumberFormat="1" applyFont="1" applyFill="1" applyBorder="1" applyAlignment="1" applyProtection="1">
      <alignment vertical="center" wrapText="1"/>
      <protection locked="0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wrapText="1"/>
    </xf>
    <xf numFmtId="0" fontId="0" fillId="0" borderId="21" xfId="0" applyBorder="1" applyAlignment="1">
      <alignment/>
    </xf>
    <xf numFmtId="0" fontId="71" fillId="0" borderId="10" xfId="0" applyFont="1" applyBorder="1" applyAlignment="1">
      <alignment/>
    </xf>
    <xf numFmtId="0" fontId="0" fillId="0" borderId="10" xfId="0" applyBorder="1" applyAlignment="1">
      <alignment/>
    </xf>
    <xf numFmtId="0" fontId="81" fillId="0" borderId="22" xfId="0" applyFont="1" applyBorder="1" applyAlignment="1">
      <alignment horizontal="center" vertical="center" wrapText="1"/>
    </xf>
    <xf numFmtId="0" fontId="81" fillId="0" borderId="23" xfId="0" applyFont="1" applyBorder="1" applyAlignment="1">
      <alignment horizontal="center" vertical="center"/>
    </xf>
    <xf numFmtId="0" fontId="81" fillId="0" borderId="23" xfId="0" applyFont="1" applyBorder="1" applyAlignment="1">
      <alignment horizontal="center" vertical="center" wrapText="1"/>
    </xf>
    <xf numFmtId="0" fontId="81" fillId="0" borderId="10" xfId="0" applyFont="1" applyBorder="1" applyAlignment="1">
      <alignment horizontal="left" vertical="center" wrapText="1"/>
    </xf>
    <xf numFmtId="0" fontId="81" fillId="0" borderId="10" xfId="0" applyFont="1" applyBorder="1" applyAlignment="1">
      <alignment vertical="center"/>
    </xf>
    <xf numFmtId="0" fontId="81" fillId="0" borderId="10" xfId="0" applyFont="1" applyBorder="1" applyAlignment="1">
      <alignment horizontal="center" vertical="center" wrapText="1"/>
    </xf>
    <xf numFmtId="0" fontId="81" fillId="0" borderId="10" xfId="0" applyFont="1" applyBorder="1" applyAlignment="1">
      <alignment horizontal="left" wrapText="1"/>
    </xf>
    <xf numFmtId="0" fontId="81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167" fontId="4" fillId="0" borderId="10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82" fillId="0" borderId="10" xfId="0" applyFont="1" applyBorder="1" applyAlignment="1">
      <alignment horizontal="left" vertical="center" wrapText="1"/>
    </xf>
    <xf numFmtId="0" fontId="82" fillId="0" borderId="10" xfId="0" applyFont="1" applyBorder="1" applyAlignment="1">
      <alignment horizontal="center" vertical="center" wrapText="1"/>
    </xf>
    <xf numFmtId="0" fontId="82" fillId="0" borderId="23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left" wrapText="1"/>
    </xf>
    <xf numFmtId="49" fontId="5" fillId="0" borderId="24" xfId="0" applyNumberFormat="1" applyFont="1" applyBorder="1" applyAlignment="1">
      <alignment horizontal="center"/>
    </xf>
    <xf numFmtId="0" fontId="5" fillId="0" borderId="12" xfId="0" applyFont="1" applyBorder="1" applyAlignment="1">
      <alignment horizontal="left" vertical="top" wrapText="1"/>
    </xf>
    <xf numFmtId="49" fontId="2" fillId="0" borderId="12" xfId="0" applyNumberFormat="1" applyFont="1" applyFill="1" applyBorder="1" applyAlignment="1" applyProtection="1">
      <alignment vertical="center"/>
      <protection locked="0"/>
    </xf>
    <xf numFmtId="49" fontId="2" fillId="0" borderId="12" xfId="0" applyNumberFormat="1" applyFont="1" applyFill="1" applyBorder="1" applyAlignment="1" applyProtection="1">
      <alignment vertical="center" wrapText="1"/>
      <protection locked="0"/>
    </xf>
    <xf numFmtId="0" fontId="2" fillId="0" borderId="12" xfId="0" applyFont="1" applyBorder="1" applyAlignment="1">
      <alignment/>
    </xf>
    <xf numFmtId="49" fontId="12" fillId="0" borderId="18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5" fillId="0" borderId="10" xfId="0" applyNumberFormat="1" applyFont="1" applyBorder="1" applyAlignment="1" applyProtection="1">
      <alignment horizontal="center" vertical="center"/>
      <protection hidden="1"/>
    </xf>
    <xf numFmtId="2" fontId="2" fillId="0" borderId="10" xfId="0" applyNumberFormat="1" applyFont="1" applyBorder="1" applyAlignment="1" applyProtection="1">
      <alignment horizontal="center" vertical="center"/>
      <protection hidden="1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15" fillId="0" borderId="10" xfId="0" applyFont="1" applyBorder="1" applyAlignment="1">
      <alignment vertical="center" wrapText="1"/>
    </xf>
    <xf numFmtId="0" fontId="16" fillId="0" borderId="21" xfId="0" applyFont="1" applyBorder="1" applyAlignment="1">
      <alignment/>
    </xf>
    <xf numFmtId="0" fontId="4" fillId="0" borderId="15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wrapText="1"/>
    </xf>
    <xf numFmtId="0" fontId="17" fillId="0" borderId="25" xfId="0" applyFont="1" applyBorder="1" applyAlignment="1">
      <alignment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/>
    </xf>
    <xf numFmtId="0" fontId="0" fillId="0" borderId="0" xfId="0" applyAlignment="1">
      <alignment horizontal="right"/>
    </xf>
    <xf numFmtId="0" fontId="83" fillId="0" borderId="10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83" fillId="0" borderId="0" xfId="0" applyFont="1" applyAlignment="1">
      <alignment/>
    </xf>
    <xf numFmtId="0" fontId="83" fillId="0" borderId="10" xfId="0" applyFont="1" applyBorder="1" applyAlignment="1">
      <alignment horizontal="left" vertical="center" wrapText="1"/>
    </xf>
    <xf numFmtId="0" fontId="83" fillId="0" borderId="10" xfId="0" applyFont="1" applyBorder="1" applyAlignment="1">
      <alignment vertical="center" wrapText="1"/>
    </xf>
    <xf numFmtId="0" fontId="83" fillId="0" borderId="10" xfId="0" applyFont="1" applyBorder="1" applyAlignment="1">
      <alignment vertical="center"/>
    </xf>
    <xf numFmtId="0" fontId="83" fillId="0" borderId="10" xfId="0" applyFont="1" applyBorder="1" applyAlignment="1">
      <alignment horizontal="left" wrapText="1"/>
    </xf>
    <xf numFmtId="0" fontId="83" fillId="0" borderId="11" xfId="0" applyFont="1" applyBorder="1" applyAlignment="1">
      <alignment/>
    </xf>
    <xf numFmtId="0" fontId="83" fillId="0" borderId="22" xfId="0" applyFont="1" applyBorder="1" applyAlignment="1">
      <alignment horizontal="center" vertical="center"/>
    </xf>
    <xf numFmtId="0" fontId="83" fillId="0" borderId="23" xfId="0" applyFont="1" applyBorder="1" applyAlignment="1">
      <alignment horizontal="center" vertical="center" wrapText="1"/>
    </xf>
    <xf numFmtId="0" fontId="83" fillId="0" borderId="23" xfId="0" applyFont="1" applyBorder="1" applyAlignment="1">
      <alignment horizontal="center" vertical="center"/>
    </xf>
    <xf numFmtId="0" fontId="84" fillId="0" borderId="23" xfId="0" applyFont="1" applyBorder="1" applyAlignment="1">
      <alignment vertical="center"/>
    </xf>
    <xf numFmtId="0" fontId="83" fillId="0" borderId="15" xfId="0" applyFont="1" applyBorder="1" applyAlignment="1">
      <alignment/>
    </xf>
    <xf numFmtId="0" fontId="18" fillId="0" borderId="10" xfId="0" applyFont="1" applyBorder="1" applyAlignment="1">
      <alignment/>
    </xf>
    <xf numFmtId="0" fontId="83" fillId="0" borderId="10" xfId="0" applyFont="1" applyBorder="1" applyAlignment="1">
      <alignment/>
    </xf>
    <xf numFmtId="0" fontId="8" fillId="0" borderId="0" xfId="0" applyFont="1" applyAlignment="1">
      <alignment vertical="center"/>
    </xf>
    <xf numFmtId="49" fontId="5" fillId="0" borderId="0" xfId="0" applyNumberFormat="1" applyFont="1" applyBorder="1" applyAlignment="1">
      <alignment horizontal="center" vertical="top" wrapText="1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12" xfId="0" applyNumberFormat="1" applyFont="1" applyBorder="1" applyAlignment="1">
      <alignment horizontal="center"/>
    </xf>
    <xf numFmtId="0" fontId="4" fillId="0" borderId="25" xfId="0" applyFont="1" applyBorder="1" applyAlignment="1">
      <alignment vertical="center"/>
    </xf>
    <xf numFmtId="0" fontId="2" fillId="0" borderId="18" xfId="0" applyFont="1" applyBorder="1" applyAlignment="1">
      <alignment horizontal="center" wrapText="1"/>
    </xf>
    <xf numFmtId="0" fontId="2" fillId="0" borderId="26" xfId="0" applyNumberFormat="1" applyFont="1" applyBorder="1" applyAlignment="1">
      <alignment horizontal="center" wrapText="1"/>
    </xf>
    <xf numFmtId="0" fontId="15" fillId="0" borderId="10" xfId="0" applyFont="1" applyBorder="1" applyAlignment="1">
      <alignment/>
    </xf>
    <xf numFmtId="49" fontId="12" fillId="0" borderId="27" xfId="0" applyNumberFormat="1" applyFont="1" applyBorder="1" applyAlignment="1" applyProtection="1">
      <alignment horizontal="center" vertical="center" wrapText="1"/>
      <protection hidden="1"/>
    </xf>
    <xf numFmtId="0" fontId="4" fillId="0" borderId="27" xfId="0" applyNumberFormat="1" applyFont="1" applyBorder="1" applyAlignment="1" applyProtection="1">
      <alignment horizontal="center" vertical="center" wrapText="1"/>
      <protection hidden="1"/>
    </xf>
    <xf numFmtId="0" fontId="4" fillId="0" borderId="27" xfId="0" applyNumberFormat="1" applyFont="1" applyBorder="1" applyAlignment="1" applyProtection="1">
      <alignment horizontal="center"/>
      <protection hidden="1"/>
    </xf>
    <xf numFmtId="0" fontId="5" fillId="0" borderId="23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11" xfId="0" applyFont="1" applyBorder="1" applyAlignment="1">
      <alignment/>
    </xf>
    <xf numFmtId="49" fontId="4" fillId="0" borderId="29" xfId="0" applyNumberFormat="1" applyFont="1" applyBorder="1" applyAlignment="1" applyProtection="1">
      <alignment horizontal="center" vertical="center" wrapText="1"/>
      <protection hidden="1"/>
    </xf>
    <xf numFmtId="49" fontId="7" fillId="0" borderId="30" xfId="0" applyNumberFormat="1" applyFont="1" applyBorder="1" applyAlignment="1">
      <alignment horizontal="left" vertical="center" wrapText="1"/>
    </xf>
    <xf numFmtId="49" fontId="7" fillId="0" borderId="31" xfId="0" applyNumberFormat="1" applyFont="1" applyBorder="1" applyAlignment="1">
      <alignment horizontal="left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71" fillId="0" borderId="10" xfId="0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 wrapText="1"/>
    </xf>
    <xf numFmtId="0" fontId="4" fillId="0" borderId="32" xfId="0" applyFont="1" applyBorder="1" applyAlignment="1">
      <alignment horizontal="center" vertical="top"/>
    </xf>
    <xf numFmtId="0" fontId="5" fillId="0" borderId="33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7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84" fillId="0" borderId="10" xfId="0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left" vertical="center" wrapText="1"/>
    </xf>
    <xf numFmtId="0" fontId="24" fillId="0" borderId="0" xfId="0" applyFont="1" applyAlignment="1">
      <alignment/>
    </xf>
    <xf numFmtId="0" fontId="85" fillId="0" borderId="10" xfId="0" applyFont="1" applyBorder="1" applyAlignment="1">
      <alignment horizontal="center" vertical="center"/>
    </xf>
    <xf numFmtId="0" fontId="86" fillId="0" borderId="0" xfId="0" applyFont="1" applyBorder="1" applyAlignment="1">
      <alignment wrapText="1"/>
    </xf>
    <xf numFmtId="0" fontId="85" fillId="0" borderId="0" xfId="0" applyFont="1" applyBorder="1" applyAlignment="1">
      <alignment horizontal="center" vertical="center"/>
    </xf>
    <xf numFmtId="0" fontId="85" fillId="0" borderId="0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84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12" fillId="0" borderId="34" xfId="0" applyFont="1" applyBorder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0" fontId="4" fillId="0" borderId="35" xfId="0" applyFont="1" applyBorder="1" applyAlignment="1">
      <alignment horizontal="center"/>
    </xf>
    <xf numFmtId="0" fontId="5" fillId="0" borderId="36" xfId="0" applyFont="1" applyBorder="1" applyAlignment="1">
      <alignment/>
    </xf>
    <xf numFmtId="0" fontId="5" fillId="0" borderId="37" xfId="0" applyFont="1" applyBorder="1" applyAlignment="1">
      <alignment/>
    </xf>
    <xf numFmtId="0" fontId="4" fillId="0" borderId="27" xfId="0" applyFont="1" applyBorder="1" applyAlignment="1">
      <alignment horizontal="center" vertical="center" wrapText="1"/>
    </xf>
    <xf numFmtId="49" fontId="4" fillId="0" borderId="27" xfId="0" applyNumberFormat="1" applyFont="1" applyBorder="1" applyAlignment="1" applyProtection="1">
      <alignment horizontal="center" vertical="center" wrapText="1"/>
      <protection hidden="1"/>
    </xf>
    <xf numFmtId="49" fontId="4" fillId="0" borderId="27" xfId="0" applyNumberFormat="1" applyFont="1" applyBorder="1" applyAlignment="1" applyProtection="1">
      <alignment horizontal="center" vertical="center" wrapText="1"/>
      <protection hidden="1"/>
    </xf>
    <xf numFmtId="0" fontId="4" fillId="0" borderId="27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27" xfId="0" applyNumberFormat="1" applyFont="1" applyBorder="1" applyAlignment="1" applyProtection="1">
      <alignment horizontal="center"/>
      <protection hidden="1"/>
    </xf>
    <xf numFmtId="49" fontId="4" fillId="0" borderId="22" xfId="0" applyNumberFormat="1" applyFont="1" applyFill="1" applyBorder="1" applyAlignment="1" applyProtection="1">
      <alignment vertical="center" wrapText="1"/>
      <protection locked="0"/>
    </xf>
    <xf numFmtId="0" fontId="4" fillId="0" borderId="23" xfId="0" applyNumberFormat="1" applyFont="1" applyBorder="1" applyAlignment="1" applyProtection="1">
      <alignment vertical="center"/>
      <protection hidden="1"/>
    </xf>
    <xf numFmtId="0" fontId="4" fillId="0" borderId="23" xfId="0" applyNumberFormat="1" applyFont="1" applyFill="1" applyBorder="1" applyAlignment="1" applyProtection="1">
      <alignment vertical="center"/>
      <protection hidden="1"/>
    </xf>
    <xf numFmtId="49" fontId="5" fillId="0" borderId="38" xfId="0" applyNumberFormat="1" applyFont="1" applyBorder="1" applyAlignment="1" applyProtection="1">
      <alignment/>
      <protection hidden="1"/>
    </xf>
    <xf numFmtId="0" fontId="4" fillId="33" borderId="23" xfId="0" applyNumberFormat="1" applyFont="1" applyFill="1" applyBorder="1" applyAlignment="1" applyProtection="1">
      <alignment vertical="center"/>
      <protection hidden="1"/>
    </xf>
    <xf numFmtId="49" fontId="4" fillId="0" borderId="12" xfId="0" applyNumberFormat="1" applyFont="1" applyFill="1" applyBorder="1" applyAlignment="1" applyProtection="1">
      <alignment horizontal="left" vertical="center" wrapText="1" indent="2"/>
      <protection locked="0"/>
    </xf>
    <xf numFmtId="49" fontId="5" fillId="0" borderId="11" xfId="0" applyNumberFormat="1" applyFont="1" applyBorder="1" applyAlignment="1" applyProtection="1">
      <alignment/>
      <protection hidden="1"/>
    </xf>
    <xf numFmtId="49" fontId="4" fillId="0" borderId="12" xfId="0" applyNumberFormat="1" applyFont="1" applyFill="1" applyBorder="1" applyAlignment="1" applyProtection="1">
      <alignment vertical="center" wrapText="1"/>
      <protection locked="0"/>
    </xf>
    <xf numFmtId="0" fontId="4" fillId="0" borderId="10" xfId="0" applyNumberFormat="1" applyFont="1" applyBorder="1" applyAlignment="1" applyProtection="1">
      <alignment vertical="center"/>
      <protection hidden="1"/>
    </xf>
    <xf numFmtId="0" fontId="4" fillId="0" borderId="10" xfId="0" applyNumberFormat="1" applyFont="1" applyFill="1" applyBorder="1" applyAlignment="1" applyProtection="1">
      <alignment vertical="center"/>
      <protection hidden="1"/>
    </xf>
    <xf numFmtId="49" fontId="5" fillId="0" borderId="11" xfId="0" applyNumberFormat="1" applyFont="1" applyBorder="1" applyAlignment="1" applyProtection="1">
      <alignment/>
      <protection hidden="1"/>
    </xf>
    <xf numFmtId="49" fontId="4" fillId="0" borderId="39" xfId="0" applyNumberFormat="1" applyFont="1" applyFill="1" applyBorder="1" applyAlignment="1" applyProtection="1">
      <alignment vertical="center" wrapText="1"/>
      <protection locked="0"/>
    </xf>
    <xf numFmtId="0" fontId="4" fillId="0" borderId="40" xfId="0" applyNumberFormat="1" applyFont="1" applyBorder="1" applyAlignment="1" applyProtection="1">
      <alignment vertical="center"/>
      <protection hidden="1"/>
    </xf>
    <xf numFmtId="0" fontId="4" fillId="0" borderId="40" xfId="0" applyNumberFormat="1" applyFont="1" applyFill="1" applyBorder="1" applyAlignment="1" applyProtection="1">
      <alignment vertical="center"/>
      <protection hidden="1"/>
    </xf>
    <xf numFmtId="49" fontId="5" fillId="0" borderId="41" xfId="0" applyNumberFormat="1" applyFont="1" applyBorder="1" applyAlignment="1" applyProtection="1">
      <alignment/>
      <protection hidden="1"/>
    </xf>
    <xf numFmtId="49" fontId="4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27" xfId="0" applyNumberFormat="1" applyFont="1" applyBorder="1" applyAlignment="1" applyProtection="1">
      <alignment horizontal="center" vertical="center"/>
      <protection hidden="1"/>
    </xf>
    <xf numFmtId="0" fontId="83" fillId="0" borderId="23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83" fillId="0" borderId="23" xfId="0" applyFont="1" applyBorder="1" applyAlignment="1">
      <alignment horizontal="center" vertical="center" wrapText="1"/>
    </xf>
    <xf numFmtId="0" fontId="83" fillId="0" borderId="23" xfId="0" applyFont="1" applyBorder="1" applyAlignment="1">
      <alignment horizontal="center" vertical="center"/>
    </xf>
    <xf numFmtId="0" fontId="87" fillId="0" borderId="0" xfId="0" applyFont="1" applyBorder="1" applyAlignment="1">
      <alignment horizontal="left" vertical="center"/>
    </xf>
    <xf numFmtId="0" fontId="83" fillId="0" borderId="23" xfId="0" applyFont="1" applyBorder="1" applyAlignment="1">
      <alignment vertical="center" wrapText="1"/>
    </xf>
    <xf numFmtId="0" fontId="2" fillId="0" borderId="0" xfId="0" applyFont="1" applyAlignment="1">
      <alignment/>
    </xf>
    <xf numFmtId="49" fontId="4" fillId="0" borderId="14" xfId="0" applyNumberFormat="1" applyFont="1" applyFill="1" applyBorder="1" applyAlignment="1" applyProtection="1">
      <alignment vertical="center" wrapText="1"/>
      <protection locked="0"/>
    </xf>
    <xf numFmtId="49" fontId="4" fillId="0" borderId="13" xfId="0" applyNumberFormat="1" applyFont="1" applyFill="1" applyBorder="1" applyAlignment="1" applyProtection="1">
      <alignment horizontal="left" vertical="center" wrapText="1" indent="2"/>
      <protection locked="0"/>
    </xf>
    <xf numFmtId="49" fontId="4" fillId="0" borderId="13" xfId="0" applyNumberFormat="1" applyFont="1" applyFill="1" applyBorder="1" applyAlignment="1" applyProtection="1">
      <alignment vertical="center" wrapText="1"/>
      <protection locked="0"/>
    </xf>
    <xf numFmtId="49" fontId="4" fillId="0" borderId="42" xfId="0" applyNumberFormat="1" applyFont="1" applyFill="1" applyBorder="1" applyAlignment="1" applyProtection="1">
      <alignment vertical="center" wrapText="1"/>
      <protection locked="0"/>
    </xf>
    <xf numFmtId="0" fontId="83" fillId="0" borderId="0" xfId="0" applyFont="1" applyBorder="1" applyAlignment="1">
      <alignment vertical="center"/>
    </xf>
    <xf numFmtId="0" fontId="83" fillId="0" borderId="0" xfId="0" applyFont="1" applyBorder="1" applyAlignment="1">
      <alignment horizontal="center" vertical="center"/>
    </xf>
    <xf numFmtId="0" fontId="83" fillId="0" borderId="0" xfId="0" applyFont="1" applyBorder="1" applyAlignment="1">
      <alignment vertical="center" wrapText="1"/>
    </xf>
    <xf numFmtId="0" fontId="83" fillId="0" borderId="0" xfId="0" applyFont="1" applyBorder="1" applyAlignment="1">
      <alignment horizontal="left" vertical="center" wrapText="1"/>
    </xf>
    <xf numFmtId="0" fontId="83" fillId="0" borderId="0" xfId="0" applyFont="1" applyBorder="1" applyAlignment="1">
      <alignment horizontal="left" wrapText="1"/>
    </xf>
    <xf numFmtId="0" fontId="83" fillId="0" borderId="0" xfId="0" applyFont="1" applyBorder="1" applyAlignment="1">
      <alignment/>
    </xf>
    <xf numFmtId="0" fontId="83" fillId="0" borderId="23" xfId="0" applyFont="1" applyBorder="1" applyAlignment="1">
      <alignment horizontal="left" vertical="center" wrapText="1"/>
    </xf>
    <xf numFmtId="0" fontId="83" fillId="0" borderId="18" xfId="0" applyFont="1" applyBorder="1" applyAlignment="1">
      <alignment horizontal="left" vertical="center" wrapText="1"/>
    </xf>
    <xf numFmtId="0" fontId="84" fillId="0" borderId="0" xfId="0" applyFont="1" applyAlignment="1">
      <alignment wrapText="1"/>
    </xf>
    <xf numFmtId="0" fontId="84" fillId="0" borderId="10" xfId="0" applyFont="1" applyBorder="1" applyAlignment="1">
      <alignment wrapText="1"/>
    </xf>
    <xf numFmtId="0" fontId="19" fillId="0" borderId="0" xfId="0" applyFont="1" applyBorder="1" applyAlignment="1">
      <alignment vertical="center" wrapText="1"/>
    </xf>
    <xf numFmtId="0" fontId="83" fillId="0" borderId="3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81" fillId="33" borderId="23" xfId="0" applyFont="1" applyFill="1" applyBorder="1" applyAlignment="1">
      <alignment horizontal="center" vertical="center" wrapText="1"/>
    </xf>
    <xf numFmtId="0" fontId="81" fillId="33" borderId="23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71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82" fillId="33" borderId="10" xfId="0" applyFont="1" applyFill="1" applyBorder="1" applyAlignment="1">
      <alignment vertical="center" wrapText="1"/>
    </xf>
    <xf numFmtId="0" fontId="82" fillId="33" borderId="10" xfId="0" applyFont="1" applyFill="1" applyBorder="1" applyAlignment="1">
      <alignment vertical="center"/>
    </xf>
    <xf numFmtId="0" fontId="81" fillId="33" borderId="10" xfId="0" applyFont="1" applyFill="1" applyBorder="1" applyAlignment="1">
      <alignment vertical="center" wrapText="1"/>
    </xf>
    <xf numFmtId="0" fontId="81" fillId="33" borderId="10" xfId="0" applyFont="1" applyFill="1" applyBorder="1" applyAlignment="1">
      <alignment vertical="center"/>
    </xf>
    <xf numFmtId="0" fontId="82" fillId="33" borderId="23" xfId="0" applyFont="1" applyFill="1" applyBorder="1" applyAlignment="1">
      <alignment horizontal="center" vertical="center" wrapText="1"/>
    </xf>
    <xf numFmtId="0" fontId="82" fillId="33" borderId="23" xfId="0" applyFont="1" applyFill="1" applyBorder="1" applyAlignment="1">
      <alignment vertical="center" wrapText="1"/>
    </xf>
    <xf numFmtId="0" fontId="82" fillId="33" borderId="30" xfId="0" applyFont="1" applyFill="1" applyBorder="1" applyAlignment="1">
      <alignment horizontal="center" vertical="center" wrapText="1"/>
    </xf>
    <xf numFmtId="0" fontId="81" fillId="33" borderId="23" xfId="0" applyFont="1" applyFill="1" applyBorder="1" applyAlignment="1">
      <alignment vertical="center" wrapText="1"/>
    </xf>
    <xf numFmtId="0" fontId="81" fillId="33" borderId="30" xfId="0" applyFont="1" applyFill="1" applyBorder="1" applyAlignment="1">
      <alignment horizontal="center" vertical="center" wrapText="1"/>
    </xf>
    <xf numFmtId="0" fontId="82" fillId="33" borderId="10" xfId="0" applyFont="1" applyFill="1" applyBorder="1" applyAlignment="1">
      <alignment wrapText="1"/>
    </xf>
    <xf numFmtId="0" fontId="82" fillId="33" borderId="11" xfId="0" applyFont="1" applyFill="1" applyBorder="1" applyAlignment="1">
      <alignment/>
    </xf>
    <xf numFmtId="0" fontId="81" fillId="33" borderId="10" xfId="0" applyFont="1" applyFill="1" applyBorder="1" applyAlignment="1">
      <alignment wrapText="1"/>
    </xf>
    <xf numFmtId="0" fontId="81" fillId="33" borderId="11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167" fontId="4" fillId="33" borderId="10" xfId="0" applyNumberFormat="1" applyFont="1" applyFill="1" applyBorder="1" applyAlignment="1">
      <alignment horizontal="center" vertical="center" wrapText="1"/>
    </xf>
    <xf numFmtId="167" fontId="4" fillId="33" borderId="10" xfId="0" applyNumberFormat="1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center" vertical="top"/>
    </xf>
    <xf numFmtId="0" fontId="5" fillId="33" borderId="12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wrapText="1"/>
    </xf>
    <xf numFmtId="1" fontId="2" fillId="33" borderId="18" xfId="0" applyNumberFormat="1" applyFont="1" applyFill="1" applyBorder="1" applyAlignment="1">
      <alignment horizontal="center" wrapText="1"/>
    </xf>
    <xf numFmtId="0" fontId="85" fillId="33" borderId="10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/>
    </xf>
    <xf numFmtId="0" fontId="62" fillId="33" borderId="43" xfId="0" applyFont="1" applyFill="1" applyBorder="1" applyAlignment="1">
      <alignment horizontal="center" vertical="center"/>
    </xf>
    <xf numFmtId="0" fontId="0" fillId="33" borderId="43" xfId="0" applyFill="1" applyBorder="1" applyAlignment="1">
      <alignment/>
    </xf>
    <xf numFmtId="0" fontId="18" fillId="33" borderId="43" xfId="0" applyFont="1" applyFill="1" applyBorder="1" applyAlignment="1">
      <alignment/>
    </xf>
    <xf numFmtId="0" fontId="83" fillId="33" borderId="23" xfId="0" applyFont="1" applyFill="1" applyBorder="1" applyAlignment="1">
      <alignment horizontal="center" vertical="center" wrapText="1"/>
    </xf>
    <xf numFmtId="0" fontId="83" fillId="33" borderId="23" xfId="0" applyFont="1" applyFill="1" applyBorder="1" applyAlignment="1">
      <alignment horizontal="center" vertical="center"/>
    </xf>
    <xf numFmtId="0" fontId="83" fillId="33" borderId="10" xfId="0" applyFont="1" applyFill="1" applyBorder="1" applyAlignment="1">
      <alignment/>
    </xf>
    <xf numFmtId="0" fontId="84" fillId="33" borderId="10" xfId="0" applyFont="1" applyFill="1" applyBorder="1" applyAlignment="1">
      <alignment wrapText="1"/>
    </xf>
    <xf numFmtId="0" fontId="15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83" fillId="33" borderId="18" xfId="0" applyFont="1" applyFill="1" applyBorder="1" applyAlignment="1">
      <alignment vertical="center" wrapText="1"/>
    </xf>
    <xf numFmtId="0" fontId="83" fillId="33" borderId="20" xfId="0" applyFont="1" applyFill="1" applyBorder="1" applyAlignment="1">
      <alignment vertical="center"/>
    </xf>
    <xf numFmtId="0" fontId="83" fillId="33" borderId="23" xfId="0" applyFont="1" applyFill="1" applyBorder="1" applyAlignment="1">
      <alignment vertical="center" wrapText="1"/>
    </xf>
    <xf numFmtId="0" fontId="83" fillId="33" borderId="23" xfId="0" applyFont="1" applyFill="1" applyBorder="1" applyAlignment="1">
      <alignment vertical="center"/>
    </xf>
    <xf numFmtId="0" fontId="81" fillId="0" borderId="18" xfId="0" applyFont="1" applyBorder="1" applyAlignment="1">
      <alignment horizontal="left" vertical="center" wrapText="1"/>
    </xf>
    <xf numFmtId="0" fontId="83" fillId="33" borderId="38" xfId="0" applyFont="1" applyFill="1" applyBorder="1" applyAlignment="1">
      <alignment vertical="center" wrapText="1"/>
    </xf>
    <xf numFmtId="0" fontId="88" fillId="0" borderId="27" xfId="0" applyFont="1" applyBorder="1" applyAlignment="1">
      <alignment vertical="top" wrapText="1"/>
    </xf>
    <xf numFmtId="0" fontId="88" fillId="0" borderId="44" xfId="0" applyFont="1" applyBorder="1" applyAlignment="1">
      <alignment vertical="top" wrapText="1"/>
    </xf>
    <xf numFmtId="49" fontId="5" fillId="0" borderId="0" xfId="0" applyNumberFormat="1" applyFont="1" applyAlignment="1">
      <alignment/>
    </xf>
    <xf numFmtId="0" fontId="5" fillId="0" borderId="45" xfId="0" applyFont="1" applyBorder="1" applyAlignment="1">
      <alignment wrapText="1"/>
    </xf>
    <xf numFmtId="0" fontId="2" fillId="0" borderId="12" xfId="0" applyFont="1" applyBorder="1" applyAlignment="1">
      <alignment vertical="center" wrapText="1"/>
    </xf>
    <xf numFmtId="0" fontId="89" fillId="0" borderId="0" xfId="0" applyFont="1" applyAlignment="1">
      <alignment/>
    </xf>
    <xf numFmtId="0" fontId="89" fillId="0" borderId="0" xfId="0" applyFont="1" applyAlignment="1">
      <alignment/>
    </xf>
    <xf numFmtId="167" fontId="5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/>
    </xf>
    <xf numFmtId="167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/>
    </xf>
    <xf numFmtId="167" fontId="5" fillId="0" borderId="10" xfId="0" applyNumberFormat="1" applyFont="1" applyBorder="1" applyAlignment="1">
      <alignment vertical="top"/>
    </xf>
    <xf numFmtId="0" fontId="5" fillId="0" borderId="10" xfId="0" applyNumberFormat="1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center"/>
    </xf>
    <xf numFmtId="0" fontId="90" fillId="0" borderId="44" xfId="0" applyFont="1" applyBorder="1" applyAlignment="1">
      <alignment vertical="top" wrapText="1"/>
    </xf>
    <xf numFmtId="0" fontId="16" fillId="0" borderId="10" xfId="0" applyFont="1" applyBorder="1" applyAlignment="1">
      <alignment/>
    </xf>
    <xf numFmtId="0" fontId="16" fillId="33" borderId="10" xfId="0" applyFont="1" applyFill="1" applyBorder="1" applyAlignment="1">
      <alignment/>
    </xf>
    <xf numFmtId="0" fontId="16" fillId="0" borderId="0" xfId="0" applyFont="1" applyAlignment="1">
      <alignment/>
    </xf>
    <xf numFmtId="0" fontId="86" fillId="0" borderId="10" xfId="0" applyFont="1" applyBorder="1" applyAlignment="1">
      <alignment/>
    </xf>
    <xf numFmtId="0" fontId="91" fillId="0" borderId="10" xfId="0" applyFont="1" applyBorder="1" applyAlignment="1">
      <alignment/>
    </xf>
    <xf numFmtId="0" fontId="71" fillId="0" borderId="10" xfId="0" applyFont="1" applyBorder="1" applyAlignment="1">
      <alignment horizontal="center" vertical="center"/>
    </xf>
    <xf numFmtId="0" fontId="28" fillId="0" borderId="0" xfId="0" applyFont="1" applyAlignment="1">
      <alignment/>
    </xf>
    <xf numFmtId="0" fontId="2" fillId="0" borderId="10" xfId="0" applyNumberFormat="1" applyFont="1" applyBorder="1" applyAlignment="1">
      <alignment horizontal="right" vertical="center" wrapText="1"/>
    </xf>
    <xf numFmtId="0" fontId="1" fillId="0" borderId="10" xfId="0" applyNumberFormat="1" applyFont="1" applyBorder="1" applyAlignment="1">
      <alignment horizontal="right" vertical="center" wrapText="1"/>
    </xf>
    <xf numFmtId="0" fontId="1" fillId="0" borderId="10" xfId="0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right"/>
    </xf>
    <xf numFmtId="0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5" fillId="0" borderId="10" xfId="0" applyNumberFormat="1" applyFont="1" applyBorder="1" applyAlignment="1">
      <alignment horizontal="right" vertical="center"/>
    </xf>
    <xf numFmtId="0" fontId="5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top"/>
    </xf>
    <xf numFmtId="0" fontId="4" fillId="33" borderId="10" xfId="0" applyFont="1" applyFill="1" applyBorder="1" applyAlignment="1">
      <alignment horizontal="center" vertical="top" wrapText="1"/>
    </xf>
    <xf numFmtId="0" fontId="2" fillId="33" borderId="10" xfId="0" applyNumberFormat="1" applyFont="1" applyFill="1" applyBorder="1" applyAlignment="1">
      <alignment horizontal="right" vertical="center" wrapText="1"/>
    </xf>
    <xf numFmtId="0" fontId="2" fillId="33" borderId="10" xfId="0" applyNumberFormat="1" applyFont="1" applyFill="1" applyBorder="1" applyAlignment="1">
      <alignment horizontal="right"/>
    </xf>
    <xf numFmtId="0" fontId="1" fillId="33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2" fillId="33" borderId="10" xfId="0" applyNumberFormat="1" applyFont="1" applyFill="1" applyBorder="1" applyAlignment="1" applyProtection="1">
      <alignment horizontal="right" vertical="center"/>
      <protection locked="0"/>
    </xf>
    <xf numFmtId="49" fontId="1" fillId="33" borderId="10" xfId="0" applyNumberFormat="1" applyFont="1" applyFill="1" applyBorder="1" applyAlignment="1">
      <alignment horizontal="right"/>
    </xf>
    <xf numFmtId="0" fontId="11" fillId="0" borderId="10" xfId="0" applyNumberFormat="1" applyFont="1" applyBorder="1" applyAlignment="1">
      <alignment horizontal="right" vertical="center" wrapText="1"/>
    </xf>
    <xf numFmtId="0" fontId="4" fillId="0" borderId="10" xfId="0" applyNumberFormat="1" applyFont="1" applyBorder="1" applyAlignment="1">
      <alignment horizontal="right" vertical="center"/>
    </xf>
    <xf numFmtId="49" fontId="12" fillId="0" borderId="23" xfId="0" applyNumberFormat="1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33" borderId="23" xfId="0" applyFont="1" applyFill="1" applyBorder="1" applyAlignment="1">
      <alignment horizontal="center" vertical="center"/>
    </xf>
    <xf numFmtId="0" fontId="12" fillId="0" borderId="23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 wrapText="1"/>
    </xf>
    <xf numFmtId="0" fontId="12" fillId="0" borderId="23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49" fontId="4" fillId="33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33" borderId="10" xfId="0" applyFont="1" applyFill="1" applyBorder="1" applyAlignment="1">
      <alignment horizontal="right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wrapText="1"/>
    </xf>
    <xf numFmtId="0" fontId="15" fillId="0" borderId="16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left"/>
    </xf>
    <xf numFmtId="0" fontId="92" fillId="0" borderId="0" xfId="0" applyFont="1" applyAlignment="1">
      <alignment horizontal="left" wrapText="1"/>
    </xf>
    <xf numFmtId="0" fontId="82" fillId="0" borderId="43" xfId="0" applyFont="1" applyBorder="1" applyAlignment="1">
      <alignment horizontal="center" vertical="center"/>
    </xf>
    <xf numFmtId="0" fontId="82" fillId="0" borderId="46" xfId="0" applyFont="1" applyBorder="1" applyAlignment="1">
      <alignment horizontal="center" vertical="center"/>
    </xf>
    <xf numFmtId="0" fontId="82" fillId="0" borderId="15" xfId="0" applyFont="1" applyBorder="1" applyAlignment="1">
      <alignment horizontal="center" vertical="center"/>
    </xf>
    <xf numFmtId="0" fontId="82" fillId="0" borderId="40" xfId="0" applyFont="1" applyBorder="1" applyAlignment="1">
      <alignment horizontal="center" vertical="center"/>
    </xf>
    <xf numFmtId="0" fontId="82" fillId="0" borderId="23" xfId="0" applyFont="1" applyBorder="1" applyAlignment="1">
      <alignment horizontal="center" vertical="center"/>
    </xf>
    <xf numFmtId="0" fontId="82" fillId="0" borderId="43" xfId="0" applyFont="1" applyBorder="1" applyAlignment="1">
      <alignment horizontal="center" vertical="center" wrapText="1"/>
    </xf>
    <xf numFmtId="0" fontId="82" fillId="0" borderId="46" xfId="0" applyFont="1" applyBorder="1" applyAlignment="1">
      <alignment horizontal="center" vertical="center" wrapText="1"/>
    </xf>
    <xf numFmtId="0" fontId="82" fillId="0" borderId="31" xfId="0" applyFont="1" applyBorder="1" applyAlignment="1">
      <alignment horizontal="center" vertical="center" wrapText="1"/>
    </xf>
    <xf numFmtId="0" fontId="82" fillId="0" borderId="40" xfId="0" applyFont="1" applyBorder="1" applyAlignment="1">
      <alignment horizontal="center" vertical="center" wrapText="1"/>
    </xf>
    <xf numFmtId="0" fontId="82" fillId="0" borderId="23" xfId="0" applyFont="1" applyBorder="1" applyAlignment="1">
      <alignment horizontal="center" vertical="center" wrapText="1"/>
    </xf>
    <xf numFmtId="0" fontId="82" fillId="33" borderId="40" xfId="0" applyFont="1" applyFill="1" applyBorder="1" applyAlignment="1">
      <alignment horizontal="center" vertical="center" wrapText="1"/>
    </xf>
    <xf numFmtId="0" fontId="82" fillId="33" borderId="23" xfId="0" applyFont="1" applyFill="1" applyBorder="1" applyAlignment="1">
      <alignment horizontal="center" vertical="center" wrapText="1"/>
    </xf>
    <xf numFmtId="0" fontId="82" fillId="0" borderId="47" xfId="0" applyFont="1" applyBorder="1" applyAlignment="1">
      <alignment horizontal="center" vertical="center" wrapText="1"/>
    </xf>
    <xf numFmtId="0" fontId="82" fillId="0" borderId="48" xfId="0" applyFont="1" applyBorder="1" applyAlignment="1">
      <alignment horizontal="center" vertical="center" wrapText="1"/>
    </xf>
    <xf numFmtId="0" fontId="93" fillId="0" borderId="49" xfId="0" applyFont="1" applyBorder="1" applyAlignment="1">
      <alignment horizontal="center" vertical="center" wrapText="1"/>
    </xf>
    <xf numFmtId="0" fontId="71" fillId="0" borderId="50" xfId="0" applyFont="1" applyBorder="1" applyAlignment="1">
      <alignment horizontal="center" vertical="center"/>
    </xf>
    <xf numFmtId="0" fontId="71" fillId="0" borderId="51" xfId="0" applyFont="1" applyBorder="1" applyAlignment="1">
      <alignment horizontal="center" vertical="center"/>
    </xf>
    <xf numFmtId="0" fontId="71" fillId="0" borderId="39" xfId="0" applyFont="1" applyBorder="1" applyAlignment="1">
      <alignment horizontal="center" vertical="center" wrapText="1"/>
    </xf>
    <xf numFmtId="0" fontId="71" fillId="0" borderId="52" xfId="0" applyFont="1" applyBorder="1" applyAlignment="1">
      <alignment horizontal="center" vertical="center" wrapText="1"/>
    </xf>
    <xf numFmtId="0" fontId="71" fillId="0" borderId="22" xfId="0" applyFont="1" applyBorder="1" applyAlignment="1">
      <alignment horizontal="center" vertical="center" wrapText="1"/>
    </xf>
    <xf numFmtId="0" fontId="82" fillId="0" borderId="31" xfId="0" applyFont="1" applyBorder="1" applyAlignment="1">
      <alignment horizontal="center" vertical="center"/>
    </xf>
    <xf numFmtId="0" fontId="82" fillId="0" borderId="43" xfId="0" applyFont="1" applyBorder="1" applyAlignment="1">
      <alignment horizontal="center" wrapText="1"/>
    </xf>
    <xf numFmtId="0" fontId="82" fillId="0" borderId="46" xfId="0" applyFont="1" applyBorder="1" applyAlignment="1">
      <alignment horizontal="center" wrapText="1"/>
    </xf>
    <xf numFmtId="0" fontId="82" fillId="0" borderId="15" xfId="0" applyFont="1" applyBorder="1" applyAlignment="1">
      <alignment horizontal="center" wrapText="1"/>
    </xf>
    <xf numFmtId="0" fontId="82" fillId="0" borderId="10" xfId="0" applyFont="1" applyBorder="1" applyAlignment="1">
      <alignment horizontal="center" vertical="center" wrapText="1"/>
    </xf>
    <xf numFmtId="0" fontId="71" fillId="0" borderId="40" xfId="0" applyFont="1" applyBorder="1" applyAlignment="1">
      <alignment horizontal="center" vertical="center" wrapText="1"/>
    </xf>
    <xf numFmtId="0" fontId="0" fillId="0" borderId="53" xfId="0" applyBorder="1" applyAlignment="1">
      <alignment/>
    </xf>
    <xf numFmtId="0" fontId="0" fillId="0" borderId="23" xfId="0" applyBorder="1" applyAlignment="1">
      <alignment/>
    </xf>
    <xf numFmtId="0" fontId="82" fillId="33" borderId="40" xfId="0" applyFont="1" applyFill="1" applyBorder="1" applyAlignment="1">
      <alignment horizontal="center" vertical="center"/>
    </xf>
    <xf numFmtId="0" fontId="82" fillId="33" borderId="23" xfId="0" applyFont="1" applyFill="1" applyBorder="1" applyAlignment="1">
      <alignment horizontal="center" vertical="center"/>
    </xf>
    <xf numFmtId="0" fontId="82" fillId="0" borderId="53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4" fillId="0" borderId="5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24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86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94" fillId="0" borderId="10" xfId="0" applyFont="1" applyBorder="1" applyAlignment="1">
      <alignment horizontal="center" vertical="center"/>
    </xf>
    <xf numFmtId="0" fontId="94" fillId="0" borderId="10" xfId="0" applyFont="1" applyBorder="1" applyAlignment="1">
      <alignment horizontal="center" wrapText="1"/>
    </xf>
    <xf numFmtId="0" fontId="94" fillId="0" borderId="10" xfId="0" applyFont="1" applyBorder="1" applyAlignment="1">
      <alignment horizontal="center" vertical="center" wrapText="1"/>
    </xf>
    <xf numFmtId="0" fontId="94" fillId="0" borderId="0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95" fillId="0" borderId="0" xfId="0" applyFont="1" applyBorder="1" applyAlignment="1">
      <alignment horizontal="center"/>
    </xf>
    <xf numFmtId="0" fontId="85" fillId="0" borderId="10" xfId="0" applyFont="1" applyBorder="1" applyAlignment="1">
      <alignment horizontal="center"/>
    </xf>
    <xf numFmtId="0" fontId="85" fillId="0" borderId="0" xfId="0" applyFont="1" applyBorder="1" applyAlignment="1">
      <alignment horizontal="center"/>
    </xf>
    <xf numFmtId="0" fontId="94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4" fillId="0" borderId="44" xfId="0" applyFont="1" applyBorder="1" applyAlignment="1">
      <alignment horizontal="center" vertical="center" wrapText="1"/>
    </xf>
    <xf numFmtId="49" fontId="4" fillId="0" borderId="34" xfId="0" applyNumberFormat="1" applyFont="1" applyBorder="1" applyAlignment="1" applyProtection="1">
      <alignment horizontal="center" vertical="center" wrapText="1"/>
      <protection hidden="1"/>
    </xf>
    <xf numFmtId="49" fontId="4" fillId="0" borderId="44" xfId="0" applyNumberFormat="1" applyFont="1" applyBorder="1" applyAlignment="1" applyProtection="1">
      <alignment horizontal="center" vertical="center" wrapText="1"/>
      <protection hidden="1"/>
    </xf>
    <xf numFmtId="49" fontId="4" fillId="0" borderId="61" xfId="0" applyNumberFormat="1" applyFont="1" applyBorder="1" applyAlignment="1" applyProtection="1">
      <alignment horizontal="center" vertical="center" wrapText="1"/>
      <protection hidden="1"/>
    </xf>
    <xf numFmtId="49" fontId="4" fillId="0" borderId="62" xfId="0" applyNumberFormat="1" applyFont="1" applyBorder="1" applyAlignment="1" applyProtection="1">
      <alignment horizontal="center" vertical="center" wrapText="1"/>
      <protection hidden="1"/>
    </xf>
    <xf numFmtId="49" fontId="4" fillId="0" borderId="63" xfId="0" applyNumberFormat="1" applyFont="1" applyBorder="1" applyAlignment="1" applyProtection="1">
      <alignment horizontal="center" vertical="center" wrapText="1"/>
      <protection hidden="1"/>
    </xf>
    <xf numFmtId="49" fontId="4" fillId="0" borderId="64" xfId="0" applyNumberFormat="1" applyFont="1" applyBorder="1" applyAlignment="1" applyProtection="1">
      <alignment horizontal="center" vertical="center" wrapText="1"/>
      <protection hidden="1"/>
    </xf>
    <xf numFmtId="49" fontId="4" fillId="0" borderId="56" xfId="0" applyNumberFormat="1" applyFont="1" applyBorder="1" applyAlignment="1" applyProtection="1">
      <alignment horizontal="center" vertical="top" wrapText="1"/>
      <protection hidden="1"/>
    </xf>
    <xf numFmtId="49" fontId="4" fillId="0" borderId="51" xfId="0" applyNumberFormat="1" applyFont="1" applyBorder="1" applyAlignment="1" applyProtection="1">
      <alignment horizontal="center" vertical="top" wrapText="1"/>
      <protection hidden="1"/>
    </xf>
    <xf numFmtId="49" fontId="1" fillId="0" borderId="0" xfId="0" applyNumberFormat="1" applyFont="1" applyAlignment="1" applyProtection="1">
      <alignment horizontal="right"/>
      <protection hidden="1"/>
    </xf>
    <xf numFmtId="0" fontId="0" fillId="0" borderId="0" xfId="0" applyAlignment="1">
      <alignment/>
    </xf>
    <xf numFmtId="49" fontId="6" fillId="0" borderId="0" xfId="0" applyNumberFormat="1" applyFont="1" applyAlignment="1" applyProtection="1">
      <alignment horizontal="center"/>
      <protection hidden="1"/>
    </xf>
    <xf numFmtId="49" fontId="10" fillId="0" borderId="0" xfId="0" applyNumberFormat="1" applyFont="1" applyAlignment="1" applyProtection="1">
      <alignment horizontal="center"/>
      <protection hidden="1"/>
    </xf>
    <xf numFmtId="49" fontId="2" fillId="0" borderId="0" xfId="0" applyNumberFormat="1" applyFont="1" applyAlignment="1" applyProtection="1">
      <alignment horizontal="center"/>
      <protection hidden="1"/>
    </xf>
    <xf numFmtId="49" fontId="5" fillId="0" borderId="0" xfId="0" applyNumberFormat="1" applyFont="1" applyBorder="1" applyAlignment="1" applyProtection="1">
      <alignment horizontal="center"/>
      <protection hidden="1"/>
    </xf>
    <xf numFmtId="49" fontId="0" fillId="0" borderId="0" xfId="0" applyNumberFormat="1" applyFont="1" applyBorder="1" applyAlignment="1">
      <alignment/>
    </xf>
    <xf numFmtId="0" fontId="15" fillId="0" borderId="0" xfId="0" applyFont="1" applyAlignment="1">
      <alignment horizontal="center"/>
    </xf>
    <xf numFmtId="0" fontId="5" fillId="0" borderId="0" xfId="0" applyFont="1" applyAlignment="1">
      <alignment horizontal="justify" vertical="center" wrapText="1"/>
    </xf>
    <xf numFmtId="0" fontId="12" fillId="0" borderId="65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 wrapText="1"/>
    </xf>
    <xf numFmtId="0" fontId="12" fillId="0" borderId="6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 wrapText="1"/>
    </xf>
    <xf numFmtId="0" fontId="12" fillId="0" borderId="67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68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69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/>
    </xf>
    <xf numFmtId="49" fontId="12" fillId="0" borderId="27" xfId="0" applyNumberFormat="1" applyFont="1" applyBorder="1" applyAlignment="1" applyProtection="1">
      <alignment horizontal="center" vertical="center" wrapText="1"/>
      <protection hidden="1"/>
    </xf>
    <xf numFmtId="49" fontId="12" fillId="0" borderId="27" xfId="0" applyNumberFormat="1" applyFont="1" applyFill="1" applyBorder="1" applyAlignment="1" applyProtection="1">
      <alignment horizontal="center" vertical="center" wrapText="1"/>
      <protection hidden="1"/>
    </xf>
    <xf numFmtId="49" fontId="20" fillId="0" borderId="0" xfId="0" applyNumberFormat="1" applyFont="1" applyAlignment="1" applyProtection="1">
      <alignment horizontal="center" vertical="center" wrapText="1"/>
      <protection hidden="1"/>
    </xf>
    <xf numFmtId="0" fontId="1" fillId="0" borderId="0" xfId="0" applyFont="1" applyAlignment="1">
      <alignment horizontal="center"/>
    </xf>
    <xf numFmtId="49" fontId="12" fillId="0" borderId="10" xfId="0" applyNumberFormat="1" applyFont="1" applyFill="1" applyBorder="1" applyAlignment="1" applyProtection="1">
      <alignment horizontal="center" vertical="center" wrapText="1"/>
      <protection hidden="1"/>
    </xf>
    <xf numFmtId="49" fontId="12" fillId="0" borderId="29" xfId="0" applyNumberFormat="1" applyFont="1" applyBorder="1" applyAlignment="1" applyProtection="1">
      <alignment horizontal="center" vertical="center" wrapText="1"/>
      <protection hidden="1"/>
    </xf>
    <xf numFmtId="49" fontId="12" fillId="0" borderId="59" xfId="0" applyNumberFormat="1" applyFont="1" applyBorder="1" applyAlignment="1" applyProtection="1">
      <alignment horizontal="center" vertical="center" wrapText="1"/>
      <protection hidden="1"/>
    </xf>
    <xf numFmtId="49" fontId="12" fillId="0" borderId="60" xfId="0" applyNumberFormat="1" applyFont="1" applyBorder="1" applyAlignment="1" applyProtection="1">
      <alignment horizontal="center" vertical="center" wrapText="1"/>
      <protection hidden="1"/>
    </xf>
    <xf numFmtId="49" fontId="12" fillId="0" borderId="34" xfId="0" applyNumberFormat="1" applyFont="1" applyBorder="1" applyAlignment="1" applyProtection="1">
      <alignment horizontal="center" vertical="center" wrapText="1"/>
      <protection hidden="1"/>
    </xf>
    <xf numFmtId="49" fontId="12" fillId="0" borderId="69" xfId="0" applyNumberFormat="1" applyFont="1" applyBorder="1" applyAlignment="1" applyProtection="1">
      <alignment horizontal="center" vertical="center" wrapText="1"/>
      <protection hidden="1"/>
    </xf>
    <xf numFmtId="49" fontId="12" fillId="0" borderId="44" xfId="0" applyNumberFormat="1" applyFont="1" applyBorder="1" applyAlignment="1" applyProtection="1">
      <alignment horizontal="center" vertical="center" wrapText="1"/>
      <protection hidden="1"/>
    </xf>
    <xf numFmtId="0" fontId="84" fillId="0" borderId="0" xfId="0" applyFont="1" applyAlignment="1">
      <alignment horizontal="left" wrapText="1"/>
    </xf>
    <xf numFmtId="0" fontId="83" fillId="0" borderId="43" xfId="0" applyFont="1" applyBorder="1" applyAlignment="1">
      <alignment horizontal="center" vertical="center"/>
    </xf>
    <xf numFmtId="0" fontId="83" fillId="0" borderId="46" xfId="0" applyFont="1" applyBorder="1" applyAlignment="1">
      <alignment horizontal="center" vertical="center"/>
    </xf>
    <xf numFmtId="0" fontId="83" fillId="0" borderId="15" xfId="0" applyFont="1" applyBorder="1" applyAlignment="1">
      <alignment horizontal="center" vertical="center"/>
    </xf>
    <xf numFmtId="0" fontId="83" fillId="0" borderId="40" xfId="0" applyFont="1" applyBorder="1" applyAlignment="1">
      <alignment horizontal="center" vertical="center"/>
    </xf>
    <xf numFmtId="0" fontId="83" fillId="0" borderId="23" xfId="0" applyFont="1" applyBorder="1" applyAlignment="1">
      <alignment horizontal="center" vertical="center"/>
    </xf>
    <xf numFmtId="0" fontId="83" fillId="0" borderId="40" xfId="0" applyFont="1" applyBorder="1" applyAlignment="1">
      <alignment horizontal="center" vertical="center" wrapText="1"/>
    </xf>
    <xf numFmtId="0" fontId="83" fillId="0" borderId="23" xfId="0" applyFont="1" applyBorder="1" applyAlignment="1">
      <alignment horizontal="center" vertical="center" wrapText="1"/>
    </xf>
    <xf numFmtId="0" fontId="83" fillId="0" borderId="31" xfId="0" applyFont="1" applyBorder="1" applyAlignment="1">
      <alignment horizontal="center" vertical="center"/>
    </xf>
    <xf numFmtId="0" fontId="87" fillId="0" borderId="21" xfId="0" applyFont="1" applyBorder="1" applyAlignment="1">
      <alignment horizontal="left" vertical="center"/>
    </xf>
    <xf numFmtId="0" fontId="83" fillId="0" borderId="47" xfId="0" applyFont="1" applyBorder="1" applyAlignment="1">
      <alignment horizontal="center" vertical="center" wrapText="1"/>
    </xf>
    <xf numFmtId="0" fontId="83" fillId="0" borderId="70" xfId="0" applyFont="1" applyBorder="1" applyAlignment="1">
      <alignment horizontal="center" vertical="center" wrapText="1"/>
    </xf>
    <xf numFmtId="0" fontId="83" fillId="0" borderId="48" xfId="0" applyFont="1" applyBorder="1" applyAlignment="1">
      <alignment horizontal="center" vertical="center" wrapText="1"/>
    </xf>
    <xf numFmtId="0" fontId="83" fillId="0" borderId="43" xfId="0" applyFont="1" applyBorder="1" applyAlignment="1">
      <alignment horizontal="center" vertical="center" wrapText="1"/>
    </xf>
    <xf numFmtId="0" fontId="83" fillId="0" borderId="46" xfId="0" applyFont="1" applyBorder="1" applyAlignment="1">
      <alignment horizontal="center" vertical="center" wrapText="1"/>
    </xf>
    <xf numFmtId="0" fontId="83" fillId="0" borderId="31" xfId="0" applyFont="1" applyBorder="1" applyAlignment="1">
      <alignment horizontal="center" vertical="center" wrapText="1"/>
    </xf>
    <xf numFmtId="0" fontId="18" fillId="0" borderId="23" xfId="0" applyFont="1" applyBorder="1" applyAlignment="1">
      <alignment vertical="center"/>
    </xf>
    <xf numFmtId="0" fontId="83" fillId="0" borderId="21" xfId="0" applyFont="1" applyBorder="1" applyAlignment="1">
      <alignment horizontal="center"/>
    </xf>
    <xf numFmtId="0" fontId="19" fillId="0" borderId="49" xfId="0" applyFont="1" applyBorder="1" applyAlignment="1">
      <alignment horizontal="center" vertical="center" wrapText="1"/>
    </xf>
    <xf numFmtId="0" fontId="83" fillId="0" borderId="50" xfId="0" applyFont="1" applyBorder="1" applyAlignment="1">
      <alignment horizontal="center" vertical="center"/>
    </xf>
    <xf numFmtId="0" fontId="83" fillId="0" borderId="51" xfId="0" applyFont="1" applyBorder="1" applyAlignment="1">
      <alignment horizontal="center" vertical="center"/>
    </xf>
    <xf numFmtId="0" fontId="83" fillId="0" borderId="39" xfId="0" applyFont="1" applyBorder="1" applyAlignment="1">
      <alignment horizontal="center" vertical="center" wrapText="1"/>
    </xf>
    <xf numFmtId="0" fontId="83" fillId="0" borderId="52" xfId="0" applyFont="1" applyBorder="1" applyAlignment="1">
      <alignment horizontal="center" vertical="center"/>
    </xf>
    <xf numFmtId="0" fontId="83" fillId="0" borderId="22" xfId="0" applyFont="1" applyBorder="1" applyAlignment="1">
      <alignment horizontal="center" vertical="center"/>
    </xf>
    <xf numFmtId="0" fontId="83" fillId="0" borderId="53" xfId="0" applyFont="1" applyBorder="1" applyAlignment="1">
      <alignment horizontal="center" vertical="center" wrapText="1"/>
    </xf>
    <xf numFmtId="0" fontId="83" fillId="0" borderId="43" xfId="0" applyFont="1" applyBorder="1" applyAlignment="1">
      <alignment horizontal="center" wrapText="1"/>
    </xf>
    <xf numFmtId="0" fontId="83" fillId="0" borderId="46" xfId="0" applyFont="1" applyBorder="1" applyAlignment="1">
      <alignment horizontal="center" wrapText="1"/>
    </xf>
    <xf numFmtId="0" fontId="83" fillId="0" borderId="15" xfId="0" applyFont="1" applyBorder="1" applyAlignment="1">
      <alignment horizontal="center" wrapText="1"/>
    </xf>
    <xf numFmtId="0" fontId="83" fillId="0" borderId="10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wrapText="1"/>
    </xf>
    <xf numFmtId="0" fontId="4" fillId="0" borderId="23" xfId="0" applyFont="1" applyBorder="1" applyAlignment="1">
      <alignment horizontal="center"/>
    </xf>
    <xf numFmtId="0" fontId="4" fillId="0" borderId="47" xfId="0" applyFont="1" applyBorder="1" applyAlignment="1">
      <alignment horizontal="center" vertical="top" wrapText="1"/>
    </xf>
    <xf numFmtId="0" fontId="4" fillId="0" borderId="48" xfId="0" applyFont="1" applyBorder="1" applyAlignment="1">
      <alignment horizontal="center" vertical="top"/>
    </xf>
    <xf numFmtId="0" fontId="11" fillId="0" borderId="40" xfId="0" applyNumberFormat="1" applyFont="1" applyFill="1" applyBorder="1" applyAlignment="1" applyProtection="1">
      <alignment horizontal="center" vertical="center"/>
      <protection locked="0"/>
    </xf>
    <xf numFmtId="0" fontId="11" fillId="0" borderId="53" xfId="0" applyNumberFormat="1" applyFont="1" applyFill="1" applyBorder="1" applyAlignment="1" applyProtection="1">
      <alignment horizontal="center" vertical="center"/>
      <protection locked="0"/>
    </xf>
    <xf numFmtId="0" fontId="11" fillId="0" borderId="23" xfId="0" applyNumberFormat="1" applyFont="1" applyFill="1" applyBorder="1" applyAlignment="1" applyProtection="1">
      <alignment horizontal="center" vertical="center"/>
      <protection locked="0"/>
    </xf>
    <xf numFmtId="0" fontId="4" fillId="0" borderId="43" xfId="0" applyFont="1" applyBorder="1" applyAlignment="1">
      <alignment horizontal="center" vertical="top" wrapText="1"/>
    </xf>
    <xf numFmtId="0" fontId="4" fillId="0" borderId="46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49" fontId="4" fillId="0" borderId="65" xfId="0" applyNumberFormat="1" applyFont="1" applyBorder="1" applyAlignment="1" applyProtection="1">
      <alignment horizontal="center" vertical="center" wrapText="1"/>
      <protection hidden="1"/>
    </xf>
    <xf numFmtId="49" fontId="4" fillId="0" borderId="19" xfId="0" applyNumberFormat="1" applyFont="1" applyBorder="1" applyAlignment="1" applyProtection="1">
      <alignment horizontal="center" vertical="center" wrapText="1"/>
      <protection hidden="1"/>
    </xf>
    <xf numFmtId="49" fontId="4" fillId="0" borderId="57" xfId="0" applyNumberFormat="1" applyFont="1" applyBorder="1" applyAlignment="1" applyProtection="1">
      <alignment horizontal="center" vertical="center" wrapText="1"/>
      <protection hidden="1"/>
    </xf>
    <xf numFmtId="49" fontId="4" fillId="0" borderId="27" xfId="0" applyNumberFormat="1" applyFont="1" applyBorder="1" applyAlignment="1" applyProtection="1">
      <alignment horizontal="center" vertical="top" wrapText="1"/>
      <protection hidden="1"/>
    </xf>
    <xf numFmtId="0" fontId="0" fillId="0" borderId="27" xfId="0" applyBorder="1" applyAlignment="1">
      <alignment/>
    </xf>
    <xf numFmtId="0" fontId="7" fillId="0" borderId="0" xfId="0" applyFont="1" applyAlignment="1">
      <alignment horizontal="left" vertical="distributed" wrapText="1"/>
    </xf>
    <xf numFmtId="49" fontId="4" fillId="0" borderId="27" xfId="0" applyNumberFormat="1" applyFont="1" applyBorder="1" applyAlignment="1" applyProtection="1">
      <alignment horizontal="center" vertical="center" wrapText="1"/>
      <protection hidden="1"/>
    </xf>
    <xf numFmtId="0" fontId="4" fillId="0" borderId="27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 wrapText="1"/>
    </xf>
    <xf numFmtId="0" fontId="95" fillId="0" borderId="0" xfId="0" applyFont="1" applyAlignment="1">
      <alignment horizontal="right"/>
    </xf>
    <xf numFmtId="0" fontId="96" fillId="0" borderId="0" xfId="0" applyFont="1" applyBorder="1" applyAlignment="1">
      <alignment horizontal="left" vertical="center"/>
    </xf>
    <xf numFmtId="0" fontId="97" fillId="0" borderId="0" xfId="0" applyFont="1" applyBorder="1" applyAlignment="1">
      <alignment horizontal="left" vertical="center"/>
    </xf>
    <xf numFmtId="0" fontId="14" fillId="0" borderId="10" xfId="0" applyFont="1" applyBorder="1" applyAlignment="1">
      <alignment horizontal="center" vertical="center" wrapText="1"/>
    </xf>
    <xf numFmtId="0" fontId="86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98" fillId="0" borderId="0" xfId="0" applyFont="1" applyAlignment="1">
      <alignment horizontal="center"/>
    </xf>
    <xf numFmtId="0" fontId="83" fillId="0" borderId="39" xfId="0" applyFont="1" applyBorder="1" applyAlignment="1">
      <alignment horizontal="center" vertical="center"/>
    </xf>
    <xf numFmtId="0" fontId="83" fillId="0" borderId="62" xfId="0" applyFont="1" applyBorder="1" applyAlignment="1">
      <alignment horizontal="center" vertical="center"/>
    </xf>
    <xf numFmtId="0" fontId="83" fillId="0" borderId="0" xfId="0" applyFont="1" applyBorder="1" applyAlignment="1">
      <alignment horizontal="center"/>
    </xf>
    <xf numFmtId="0" fontId="83" fillId="0" borderId="0" xfId="0" applyFont="1" applyBorder="1" applyAlignment="1">
      <alignment horizontal="center" vertical="center"/>
    </xf>
    <xf numFmtId="0" fontId="83" fillId="0" borderId="16" xfId="0" applyFont="1" applyBorder="1" applyAlignment="1">
      <alignment horizontal="center" vertical="center"/>
    </xf>
    <xf numFmtId="0" fontId="83" fillId="0" borderId="49" xfId="0" applyFont="1" applyBorder="1" applyAlignment="1">
      <alignment horizontal="center" vertical="center"/>
    </xf>
    <xf numFmtId="0" fontId="83" fillId="0" borderId="55" xfId="0" applyFont="1" applyBorder="1" applyAlignment="1">
      <alignment horizontal="center" vertical="center" wrapText="1"/>
    </xf>
    <xf numFmtId="0" fontId="83" fillId="0" borderId="24" xfId="0" applyFont="1" applyBorder="1" applyAlignment="1">
      <alignment horizontal="center" vertical="center" wrapText="1"/>
    </xf>
    <xf numFmtId="0" fontId="83" fillId="0" borderId="28" xfId="0" applyFont="1" applyBorder="1" applyAlignment="1">
      <alignment horizontal="center" vertical="center" wrapText="1"/>
    </xf>
    <xf numFmtId="0" fontId="83" fillId="33" borderId="53" xfId="0" applyFont="1" applyFill="1" applyBorder="1" applyAlignment="1">
      <alignment horizontal="center" vertical="center" wrapText="1"/>
    </xf>
    <xf numFmtId="0" fontId="83" fillId="33" borderId="64" xfId="0" applyFont="1" applyFill="1" applyBorder="1" applyAlignment="1">
      <alignment horizontal="center" vertical="center" wrapText="1"/>
    </xf>
    <xf numFmtId="0" fontId="83" fillId="33" borderId="71" xfId="0" applyFont="1" applyFill="1" applyBorder="1" applyAlignment="1">
      <alignment horizontal="center" vertical="center"/>
    </xf>
    <xf numFmtId="0" fontId="83" fillId="33" borderId="72" xfId="0" applyFont="1" applyFill="1" applyBorder="1" applyAlignment="1">
      <alignment horizontal="center" vertical="center"/>
    </xf>
    <xf numFmtId="0" fontId="83" fillId="0" borderId="15" xfId="0" applyFont="1" applyBorder="1" applyAlignment="1">
      <alignment horizontal="center" vertical="center" wrapText="1"/>
    </xf>
    <xf numFmtId="0" fontId="81" fillId="0" borderId="53" xfId="0" applyFont="1" applyBorder="1" applyAlignment="1">
      <alignment horizontal="center" vertical="center"/>
    </xf>
    <xf numFmtId="0" fontId="81" fillId="0" borderId="64" xfId="0" applyFont="1" applyBorder="1" applyAlignment="1">
      <alignment horizontal="center" vertical="center"/>
    </xf>
    <xf numFmtId="0" fontId="83" fillId="0" borderId="62" xfId="0" applyFont="1" applyBorder="1" applyAlignment="1">
      <alignment horizontal="center" vertical="center" wrapText="1"/>
    </xf>
    <xf numFmtId="0" fontId="83" fillId="0" borderId="41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83" fillId="0" borderId="53" xfId="0" applyFont="1" applyBorder="1" applyAlignment="1">
      <alignment horizontal="center" vertical="center"/>
    </xf>
    <xf numFmtId="0" fontId="83" fillId="0" borderId="64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25"/>
  <sheetViews>
    <sheetView zoomScale="70" zoomScaleNormal="70" zoomScalePageLayoutView="0" workbookViewId="0" topLeftCell="A2">
      <selection activeCell="AL28" sqref="AL28"/>
    </sheetView>
  </sheetViews>
  <sheetFormatPr defaultColWidth="9.00390625" defaultRowHeight="12.75"/>
  <cols>
    <col min="1" max="1" width="4.00390625" style="0" customWidth="1"/>
    <col min="2" max="2" width="5.375" style="0" customWidth="1"/>
    <col min="3" max="3" width="25.875" style="0" customWidth="1"/>
    <col min="4" max="23" width="6.75390625" style="0" customWidth="1"/>
    <col min="24" max="25" width="7.25390625" style="0" customWidth="1"/>
    <col min="26" max="42" width="6.75390625" style="0" customWidth="1"/>
  </cols>
  <sheetData>
    <row r="1" spans="3:42" ht="32.25" customHeight="1">
      <c r="C1" s="355" t="s">
        <v>321</v>
      </c>
      <c r="D1" s="355"/>
      <c r="E1" s="355"/>
      <c r="F1" s="355"/>
      <c r="G1" s="355"/>
      <c r="AN1" s="174" t="s">
        <v>204</v>
      </c>
      <c r="AO1" s="300"/>
      <c r="AP1" s="299"/>
    </row>
    <row r="2" spans="2:42" ht="47.25" customHeight="1">
      <c r="B2" s="350" t="s">
        <v>282</v>
      </c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0"/>
      <c r="T2" s="350"/>
      <c r="U2" s="350"/>
      <c r="V2" s="350"/>
      <c r="W2" s="350"/>
      <c r="X2" s="350"/>
      <c r="Y2" s="350"/>
      <c r="Z2" s="350"/>
      <c r="AA2" s="350"/>
      <c r="AB2" s="350"/>
      <c r="AC2" s="350"/>
      <c r="AD2" s="350"/>
      <c r="AE2" s="350"/>
      <c r="AF2" s="350"/>
      <c r="AG2" s="350"/>
      <c r="AH2" s="350"/>
      <c r="AI2" s="350"/>
      <c r="AJ2" s="350"/>
      <c r="AK2" s="350"/>
      <c r="AL2" s="350"/>
      <c r="AM2" s="350"/>
      <c r="AN2" s="350"/>
      <c r="AO2" s="350"/>
      <c r="AP2" s="350"/>
    </row>
    <row r="3" spans="2:42" ht="43.5" customHeight="1">
      <c r="B3" s="353" t="s">
        <v>189</v>
      </c>
      <c r="C3" s="351" t="s">
        <v>205</v>
      </c>
      <c r="D3" s="348" t="s">
        <v>191</v>
      </c>
      <c r="E3" s="348"/>
      <c r="F3" s="348"/>
      <c r="G3" s="348" t="s">
        <v>192</v>
      </c>
      <c r="H3" s="348"/>
      <c r="I3" s="348"/>
      <c r="J3" s="348" t="s">
        <v>193</v>
      </c>
      <c r="K3" s="348"/>
      <c r="L3" s="348"/>
      <c r="M3" s="348" t="s">
        <v>194</v>
      </c>
      <c r="N3" s="348"/>
      <c r="O3" s="348"/>
      <c r="P3" s="348" t="s">
        <v>203</v>
      </c>
      <c r="Q3" s="348"/>
      <c r="R3" s="348"/>
      <c r="S3" s="348" t="s">
        <v>195</v>
      </c>
      <c r="T3" s="348"/>
      <c r="U3" s="348"/>
      <c r="V3" s="348" t="s">
        <v>196</v>
      </c>
      <c r="W3" s="348"/>
      <c r="X3" s="348"/>
      <c r="Y3" s="348" t="s">
        <v>197</v>
      </c>
      <c r="Z3" s="348"/>
      <c r="AA3" s="348"/>
      <c r="AB3" s="348" t="s">
        <v>198</v>
      </c>
      <c r="AC3" s="348"/>
      <c r="AD3" s="348"/>
      <c r="AE3" s="348" t="s">
        <v>199</v>
      </c>
      <c r="AF3" s="348"/>
      <c r="AG3" s="348"/>
      <c r="AH3" s="349" t="s">
        <v>200</v>
      </c>
      <c r="AI3" s="349"/>
      <c r="AJ3" s="349"/>
      <c r="AK3" s="348" t="s">
        <v>201</v>
      </c>
      <c r="AL3" s="348"/>
      <c r="AM3" s="348"/>
      <c r="AN3" s="348" t="s">
        <v>202</v>
      </c>
      <c r="AO3" s="348"/>
      <c r="AP3" s="348"/>
    </row>
    <row r="4" spans="2:42" ht="21.75" customHeight="1">
      <c r="B4" s="354"/>
      <c r="C4" s="352"/>
      <c r="D4" s="177">
        <v>2011</v>
      </c>
      <c r="E4" s="177">
        <v>2012</v>
      </c>
      <c r="F4" s="177">
        <v>2013</v>
      </c>
      <c r="G4" s="177">
        <v>2011</v>
      </c>
      <c r="H4" s="177">
        <v>2012</v>
      </c>
      <c r="I4" s="177">
        <v>2013</v>
      </c>
      <c r="J4" s="177">
        <v>2011</v>
      </c>
      <c r="K4" s="177">
        <v>2012</v>
      </c>
      <c r="L4" s="177">
        <v>2013</v>
      </c>
      <c r="M4" s="177">
        <v>2011</v>
      </c>
      <c r="N4" s="177">
        <v>2012</v>
      </c>
      <c r="O4" s="177">
        <v>2013</v>
      </c>
      <c r="P4" s="177">
        <v>2011</v>
      </c>
      <c r="Q4" s="177">
        <v>2012</v>
      </c>
      <c r="R4" s="177">
        <v>2013</v>
      </c>
      <c r="S4" s="177">
        <v>2011</v>
      </c>
      <c r="T4" s="177">
        <v>2012</v>
      </c>
      <c r="U4" s="177">
        <v>2013</v>
      </c>
      <c r="V4" s="177">
        <v>2011</v>
      </c>
      <c r="W4" s="177">
        <v>2012</v>
      </c>
      <c r="X4" s="177">
        <v>2013</v>
      </c>
      <c r="Y4" s="177">
        <v>2011</v>
      </c>
      <c r="Z4" s="177">
        <v>2012</v>
      </c>
      <c r="AA4" s="177">
        <v>2013</v>
      </c>
      <c r="AB4" s="177">
        <v>2011</v>
      </c>
      <c r="AC4" s="177">
        <v>2012</v>
      </c>
      <c r="AD4" s="177">
        <v>2013</v>
      </c>
      <c r="AE4" s="177">
        <v>2011</v>
      </c>
      <c r="AF4" s="177">
        <v>2012</v>
      </c>
      <c r="AG4" s="177">
        <v>2013</v>
      </c>
      <c r="AH4" s="177">
        <v>2011</v>
      </c>
      <c r="AI4" s="177">
        <v>2012</v>
      </c>
      <c r="AJ4" s="177">
        <v>2013</v>
      </c>
      <c r="AK4" s="177">
        <v>2011</v>
      </c>
      <c r="AL4" s="177">
        <v>2012</v>
      </c>
      <c r="AM4" s="177">
        <v>2013</v>
      </c>
      <c r="AN4" s="177">
        <v>2011</v>
      </c>
      <c r="AO4" s="177">
        <v>2012</v>
      </c>
      <c r="AP4" s="177">
        <v>2013</v>
      </c>
    </row>
    <row r="5" spans="2:42" ht="12.75" customHeight="1">
      <c r="B5" s="92">
        <v>1</v>
      </c>
      <c r="C5" s="302" t="s">
        <v>294</v>
      </c>
      <c r="D5" s="301">
        <v>52.6</v>
      </c>
      <c r="E5" s="301">
        <v>59.6</v>
      </c>
      <c r="F5" s="301">
        <v>63.75</v>
      </c>
      <c r="G5" s="303">
        <v>30.6</v>
      </c>
      <c r="H5" s="303">
        <v>29.4</v>
      </c>
      <c r="I5" s="303">
        <v>37</v>
      </c>
      <c r="J5" s="303"/>
      <c r="K5" s="303">
        <v>44.5</v>
      </c>
      <c r="L5" s="303">
        <v>27</v>
      </c>
      <c r="M5" s="303"/>
      <c r="N5" s="303">
        <v>51</v>
      </c>
      <c r="O5" s="303">
        <v>30</v>
      </c>
      <c r="P5" s="303"/>
      <c r="Q5" s="303"/>
      <c r="R5" s="303"/>
      <c r="S5" s="303">
        <v>38.6</v>
      </c>
      <c r="T5" s="303">
        <v>58</v>
      </c>
      <c r="U5" s="303">
        <v>41.5</v>
      </c>
      <c r="V5" s="303">
        <v>41</v>
      </c>
      <c r="W5" s="303"/>
      <c r="X5" s="303">
        <v>20</v>
      </c>
      <c r="Y5" s="303"/>
      <c r="Z5" s="303"/>
      <c r="AA5" s="303"/>
      <c r="AB5" s="303"/>
      <c r="AC5" s="303"/>
      <c r="AD5" s="303"/>
      <c r="AE5" s="303"/>
      <c r="AF5" s="303"/>
      <c r="AG5" s="303"/>
      <c r="AH5" s="303"/>
      <c r="AI5" s="303"/>
      <c r="AJ5" s="303"/>
      <c r="AK5" s="303">
        <v>45.4</v>
      </c>
      <c r="AL5" s="303">
        <v>48</v>
      </c>
      <c r="AM5" s="303">
        <v>47.5</v>
      </c>
      <c r="AN5" s="303"/>
      <c r="AO5" s="303"/>
      <c r="AP5" s="303">
        <v>37</v>
      </c>
    </row>
    <row r="6" spans="2:42" ht="12.75" customHeight="1">
      <c r="B6" s="92">
        <v>2</v>
      </c>
      <c r="C6" s="302" t="s">
        <v>296</v>
      </c>
      <c r="D6" s="301">
        <v>53</v>
      </c>
      <c r="E6" s="301">
        <v>60</v>
      </c>
      <c r="F6" s="301">
        <v>50</v>
      </c>
      <c r="G6" s="303">
        <v>32</v>
      </c>
      <c r="H6" s="303">
        <v>34</v>
      </c>
      <c r="I6" s="303">
        <v>29</v>
      </c>
      <c r="J6" s="303">
        <v>39</v>
      </c>
      <c r="K6" s="303">
        <v>38</v>
      </c>
      <c r="L6" s="303"/>
      <c r="M6" s="303">
        <v>60</v>
      </c>
      <c r="N6" s="303">
        <v>62</v>
      </c>
      <c r="O6" s="303"/>
      <c r="P6" s="303"/>
      <c r="Q6" s="303"/>
      <c r="R6" s="303"/>
      <c r="S6" s="303">
        <v>48</v>
      </c>
      <c r="T6" s="303"/>
      <c r="U6" s="303">
        <v>37</v>
      </c>
      <c r="V6" s="303">
        <v>43</v>
      </c>
      <c r="W6" s="303"/>
      <c r="X6" s="303">
        <v>37</v>
      </c>
      <c r="Y6" s="303"/>
      <c r="Z6" s="303"/>
      <c r="AA6" s="303"/>
      <c r="AB6" s="303">
        <v>32</v>
      </c>
      <c r="AC6" s="303"/>
      <c r="AD6" s="303"/>
      <c r="AE6" s="303"/>
      <c r="AF6" s="303"/>
      <c r="AG6" s="303"/>
      <c r="AH6" s="303"/>
      <c r="AI6" s="303"/>
      <c r="AJ6" s="303"/>
      <c r="AK6" s="303"/>
      <c r="AL6" s="303">
        <v>60</v>
      </c>
      <c r="AM6" s="303">
        <v>31</v>
      </c>
      <c r="AN6" s="303">
        <v>50</v>
      </c>
      <c r="AO6" s="303"/>
      <c r="AP6" s="303"/>
    </row>
    <row r="7" spans="2:42" ht="12.75" customHeight="1">
      <c r="B7" s="92">
        <v>3</v>
      </c>
      <c r="C7" s="302" t="s">
        <v>297</v>
      </c>
      <c r="D7" s="301">
        <v>61.3</v>
      </c>
      <c r="E7" s="301">
        <v>43.7</v>
      </c>
      <c r="F7" s="301">
        <v>49.1</v>
      </c>
      <c r="G7" s="303">
        <v>48.1</v>
      </c>
      <c r="H7" s="303">
        <v>20.7</v>
      </c>
      <c r="I7" s="303">
        <v>35</v>
      </c>
      <c r="J7" s="303">
        <v>56</v>
      </c>
      <c r="K7" s="303">
        <v>33</v>
      </c>
      <c r="L7" s="303"/>
      <c r="M7" s="303"/>
      <c r="N7" s="303"/>
      <c r="O7" s="303"/>
      <c r="P7" s="303"/>
      <c r="Q7" s="303">
        <v>44</v>
      </c>
      <c r="R7" s="303"/>
      <c r="S7" s="303">
        <v>49.5</v>
      </c>
      <c r="T7" s="303">
        <v>34</v>
      </c>
      <c r="U7" s="303"/>
      <c r="V7" s="303">
        <v>44</v>
      </c>
      <c r="W7" s="303">
        <v>36</v>
      </c>
      <c r="X7" s="303"/>
      <c r="Y7" s="303"/>
      <c r="Z7" s="303"/>
      <c r="AA7" s="303"/>
      <c r="AB7" s="303"/>
      <c r="AC7" s="303"/>
      <c r="AD7" s="303"/>
      <c r="AE7" s="303"/>
      <c r="AF7" s="303"/>
      <c r="AG7" s="303"/>
      <c r="AH7" s="303"/>
      <c r="AI7" s="303"/>
      <c r="AJ7" s="303"/>
      <c r="AK7" s="303"/>
      <c r="AL7" s="303">
        <v>44</v>
      </c>
      <c r="AM7" s="303">
        <v>48.2</v>
      </c>
      <c r="AN7" s="303"/>
      <c r="AO7" s="303"/>
      <c r="AP7" s="303"/>
    </row>
    <row r="8" spans="2:42" ht="12.75" customHeight="1">
      <c r="B8" s="92">
        <v>4</v>
      </c>
      <c r="C8" s="302" t="s">
        <v>298</v>
      </c>
      <c r="D8" s="301">
        <v>58.4</v>
      </c>
      <c r="E8" s="301">
        <v>55.8</v>
      </c>
      <c r="F8" s="301">
        <v>65.8</v>
      </c>
      <c r="G8" s="305">
        <v>28.3</v>
      </c>
      <c r="H8" s="305">
        <v>27.7</v>
      </c>
      <c r="I8" s="305">
        <v>39.2</v>
      </c>
      <c r="J8" s="305">
        <v>40.5</v>
      </c>
      <c r="K8" s="305">
        <v>41.7</v>
      </c>
      <c r="L8" s="305">
        <v>38.5</v>
      </c>
      <c r="M8" s="305">
        <v>42</v>
      </c>
      <c r="N8" s="305">
        <v>51</v>
      </c>
      <c r="O8" s="305"/>
      <c r="P8" s="305"/>
      <c r="Q8" s="305"/>
      <c r="R8" s="305">
        <v>54</v>
      </c>
      <c r="S8" s="305">
        <v>42.3</v>
      </c>
      <c r="T8" s="305">
        <v>47.5</v>
      </c>
      <c r="U8" s="305"/>
      <c r="V8" s="305"/>
      <c r="W8" s="305"/>
      <c r="X8" s="305"/>
      <c r="Y8" s="305"/>
      <c r="Z8" s="305"/>
      <c r="AA8" s="305"/>
      <c r="AB8" s="305">
        <v>73</v>
      </c>
      <c r="AC8" s="305"/>
      <c r="AD8" s="305"/>
      <c r="AE8" s="305"/>
      <c r="AF8" s="305"/>
      <c r="AG8" s="305"/>
      <c r="AH8" s="305"/>
      <c r="AI8" s="305"/>
      <c r="AJ8" s="305"/>
      <c r="AK8" s="305">
        <v>66.5</v>
      </c>
      <c r="AL8" s="305">
        <v>51</v>
      </c>
      <c r="AM8" s="305">
        <v>52</v>
      </c>
      <c r="AN8" s="305">
        <v>47</v>
      </c>
      <c r="AO8" s="305"/>
      <c r="AP8" s="305"/>
    </row>
    <row r="9" spans="2:42" ht="12.75" customHeight="1">
      <c r="B9" s="92">
        <v>5</v>
      </c>
      <c r="C9" s="302" t="s">
        <v>299</v>
      </c>
      <c r="D9" s="301">
        <v>50</v>
      </c>
      <c r="E9" s="301">
        <v>49</v>
      </c>
      <c r="F9" s="301">
        <v>57</v>
      </c>
      <c r="G9" s="303">
        <v>22</v>
      </c>
      <c r="H9" s="303">
        <v>21</v>
      </c>
      <c r="I9" s="303">
        <v>26</v>
      </c>
      <c r="J9" s="303"/>
      <c r="K9" s="303"/>
      <c r="L9" s="303"/>
      <c r="M9" s="303"/>
      <c r="N9" s="303"/>
      <c r="O9" s="303"/>
      <c r="P9" s="303"/>
      <c r="Q9" s="303"/>
      <c r="R9" s="303"/>
      <c r="S9" s="303">
        <v>37</v>
      </c>
      <c r="T9" s="303">
        <v>40</v>
      </c>
      <c r="U9" s="303"/>
      <c r="V9" s="303">
        <v>42</v>
      </c>
      <c r="W9" s="303"/>
      <c r="X9" s="303">
        <v>50</v>
      </c>
      <c r="Y9" s="303"/>
      <c r="Z9" s="303"/>
      <c r="AA9" s="303"/>
      <c r="AB9" s="303"/>
      <c r="AC9" s="303"/>
      <c r="AD9" s="303"/>
      <c r="AE9" s="303"/>
      <c r="AF9" s="303"/>
      <c r="AG9" s="303"/>
      <c r="AH9" s="303"/>
      <c r="AI9" s="303"/>
      <c r="AJ9" s="303"/>
      <c r="AK9" s="303">
        <v>57</v>
      </c>
      <c r="AL9" s="303">
        <v>48</v>
      </c>
      <c r="AM9" s="303">
        <v>50</v>
      </c>
      <c r="AN9" s="303"/>
      <c r="AO9" s="303">
        <v>44</v>
      </c>
      <c r="AP9" s="303"/>
    </row>
    <row r="10" spans="2:42" ht="12.75" customHeight="1">
      <c r="B10" s="92">
        <v>6</v>
      </c>
      <c r="C10" s="302" t="s">
        <v>300</v>
      </c>
      <c r="D10" s="301">
        <v>53</v>
      </c>
      <c r="E10" s="301">
        <v>59</v>
      </c>
      <c r="F10" s="301">
        <v>48</v>
      </c>
      <c r="G10" s="303">
        <v>31</v>
      </c>
      <c r="H10" s="303">
        <v>29</v>
      </c>
      <c r="I10" s="303">
        <v>38</v>
      </c>
      <c r="J10" s="303">
        <v>33</v>
      </c>
      <c r="K10" s="303"/>
      <c r="L10" s="303">
        <v>40</v>
      </c>
      <c r="M10" s="303"/>
      <c r="N10" s="303"/>
      <c r="O10" s="303">
        <v>52</v>
      </c>
      <c r="P10" s="303">
        <v>57</v>
      </c>
      <c r="Q10" s="303"/>
      <c r="R10" s="303"/>
      <c r="S10" s="303">
        <v>49</v>
      </c>
      <c r="T10" s="303">
        <v>52</v>
      </c>
      <c r="U10" s="303">
        <v>48</v>
      </c>
      <c r="V10" s="303">
        <v>51</v>
      </c>
      <c r="W10" s="303">
        <v>43</v>
      </c>
      <c r="X10" s="303">
        <v>43</v>
      </c>
      <c r="Y10" s="303"/>
      <c r="Z10" s="303"/>
      <c r="AA10" s="303"/>
      <c r="AB10" s="303"/>
      <c r="AC10" s="303"/>
      <c r="AD10" s="303"/>
      <c r="AE10" s="303"/>
      <c r="AF10" s="303"/>
      <c r="AG10" s="303"/>
      <c r="AH10" s="303"/>
      <c r="AI10" s="303"/>
      <c r="AJ10" s="303"/>
      <c r="AK10" s="303">
        <v>42</v>
      </c>
      <c r="AL10" s="303">
        <v>58</v>
      </c>
      <c r="AM10" s="303">
        <v>46</v>
      </c>
      <c r="AN10" s="303"/>
      <c r="AO10" s="303">
        <v>62</v>
      </c>
      <c r="AP10" s="303"/>
    </row>
    <row r="11" spans="2:42" ht="12.75" customHeight="1">
      <c r="B11" s="92">
        <v>7</v>
      </c>
      <c r="C11" s="302" t="s">
        <v>301</v>
      </c>
      <c r="D11" s="301"/>
      <c r="E11" s="301"/>
      <c r="F11" s="301">
        <v>73</v>
      </c>
      <c r="G11" s="303"/>
      <c r="H11" s="303"/>
      <c r="I11" s="303">
        <v>40</v>
      </c>
      <c r="J11" s="303"/>
      <c r="K11" s="303"/>
      <c r="L11" s="303"/>
      <c r="M11" s="303"/>
      <c r="N11" s="303"/>
      <c r="O11" s="303"/>
      <c r="P11" s="303"/>
      <c r="Q11" s="303"/>
      <c r="R11" s="303"/>
      <c r="S11" s="303"/>
      <c r="T11" s="303"/>
      <c r="U11" s="303"/>
      <c r="V11" s="303"/>
      <c r="W11" s="303"/>
      <c r="X11" s="303">
        <v>65</v>
      </c>
      <c r="Y11" s="303"/>
      <c r="Z11" s="303"/>
      <c r="AA11" s="303"/>
      <c r="AB11" s="303"/>
      <c r="AC11" s="303"/>
      <c r="AD11" s="303"/>
      <c r="AE11" s="303"/>
      <c r="AF11" s="303"/>
      <c r="AG11" s="303"/>
      <c r="AH11" s="303"/>
      <c r="AI11" s="303"/>
      <c r="AJ11" s="303"/>
      <c r="AK11" s="303"/>
      <c r="AL11" s="303"/>
      <c r="AM11" s="303">
        <v>60</v>
      </c>
      <c r="AN11" s="303"/>
      <c r="AO11" s="303"/>
      <c r="AP11" s="303"/>
    </row>
    <row r="12" spans="2:42" ht="12.75" customHeight="1">
      <c r="B12" s="92">
        <v>8</v>
      </c>
      <c r="C12" s="302" t="s">
        <v>302</v>
      </c>
      <c r="D12" s="301">
        <v>50</v>
      </c>
      <c r="E12" s="301">
        <v>51.8</v>
      </c>
      <c r="F12" s="301">
        <v>55.6</v>
      </c>
      <c r="G12" s="303">
        <v>27</v>
      </c>
      <c r="H12" s="303">
        <v>30.4</v>
      </c>
      <c r="I12" s="303">
        <v>29</v>
      </c>
      <c r="J12" s="303">
        <v>33</v>
      </c>
      <c r="K12" s="303"/>
      <c r="L12" s="303">
        <v>44</v>
      </c>
      <c r="M12" s="303">
        <v>39.5</v>
      </c>
      <c r="N12" s="303">
        <v>21</v>
      </c>
      <c r="O12" s="303"/>
      <c r="P12" s="303"/>
      <c r="Q12" s="303"/>
      <c r="R12" s="303"/>
      <c r="S12" s="303">
        <v>54</v>
      </c>
      <c r="T12" s="303">
        <v>48.5</v>
      </c>
      <c r="U12" s="303">
        <v>40.75</v>
      </c>
      <c r="V12" s="303">
        <v>44</v>
      </c>
      <c r="W12" s="303">
        <v>53.5</v>
      </c>
      <c r="X12" s="303">
        <v>44</v>
      </c>
      <c r="Y12" s="303"/>
      <c r="Z12" s="303"/>
      <c r="AA12" s="303"/>
      <c r="AB12" s="303"/>
      <c r="AC12" s="303"/>
      <c r="AD12" s="303"/>
      <c r="AE12" s="303"/>
      <c r="AF12" s="303"/>
      <c r="AG12" s="303"/>
      <c r="AH12" s="303"/>
      <c r="AI12" s="303"/>
      <c r="AJ12" s="303"/>
      <c r="AK12" s="303">
        <v>54</v>
      </c>
      <c r="AL12" s="303">
        <v>54.8</v>
      </c>
      <c r="AM12" s="303">
        <v>50</v>
      </c>
      <c r="AN12" s="303"/>
      <c r="AO12" s="303">
        <v>49</v>
      </c>
      <c r="AP12" s="303"/>
    </row>
    <row r="13" spans="2:42" ht="12.75" customHeight="1">
      <c r="B13" s="92">
        <v>9</v>
      </c>
      <c r="C13" s="302" t="s">
        <v>303</v>
      </c>
      <c r="D13" s="301">
        <v>38.3</v>
      </c>
      <c r="E13" s="301">
        <v>47.8</v>
      </c>
      <c r="F13" s="301">
        <v>53</v>
      </c>
      <c r="G13" s="303"/>
      <c r="H13" s="303">
        <v>22.6</v>
      </c>
      <c r="I13" s="303">
        <v>33.3</v>
      </c>
      <c r="J13" s="303"/>
      <c r="K13" s="303">
        <v>42</v>
      </c>
      <c r="L13" s="303"/>
      <c r="M13" s="303"/>
      <c r="N13" s="303"/>
      <c r="O13" s="303"/>
      <c r="P13" s="303"/>
      <c r="Q13" s="303"/>
      <c r="R13" s="303"/>
      <c r="S13" s="303"/>
      <c r="T13" s="303"/>
      <c r="U13" s="303"/>
      <c r="V13" s="303"/>
      <c r="W13" s="303"/>
      <c r="X13" s="303">
        <v>47</v>
      </c>
      <c r="Y13" s="303"/>
      <c r="Z13" s="303"/>
      <c r="AA13" s="303"/>
      <c r="AB13" s="303"/>
      <c r="AC13" s="303"/>
      <c r="AD13" s="303"/>
      <c r="AE13" s="303"/>
      <c r="AF13" s="303"/>
      <c r="AG13" s="303"/>
      <c r="AH13" s="303"/>
      <c r="AI13" s="303"/>
      <c r="AJ13" s="303"/>
      <c r="AK13" s="303"/>
      <c r="AL13" s="303">
        <v>50.5</v>
      </c>
      <c r="AM13" s="303">
        <v>46.6</v>
      </c>
      <c r="AN13" s="303"/>
      <c r="AO13" s="303"/>
      <c r="AP13" s="303"/>
    </row>
    <row r="14" spans="2:42" ht="12.75" customHeight="1">
      <c r="B14" s="92">
        <v>10</v>
      </c>
      <c r="C14" s="302" t="s">
        <v>304</v>
      </c>
      <c r="D14" s="301">
        <v>39</v>
      </c>
      <c r="E14" s="301">
        <v>58</v>
      </c>
      <c r="F14" s="301">
        <v>59</v>
      </c>
      <c r="G14" s="303">
        <v>18</v>
      </c>
      <c r="H14" s="303">
        <v>22</v>
      </c>
      <c r="I14" s="303">
        <v>36</v>
      </c>
      <c r="J14" s="303"/>
      <c r="K14" s="303"/>
      <c r="L14" s="303"/>
      <c r="M14" s="303"/>
      <c r="N14" s="303"/>
      <c r="O14" s="303"/>
      <c r="P14" s="303"/>
      <c r="Q14" s="303"/>
      <c r="R14" s="303"/>
      <c r="S14" s="303">
        <v>46</v>
      </c>
      <c r="T14" s="303">
        <v>38</v>
      </c>
      <c r="U14" s="303"/>
      <c r="V14" s="303"/>
      <c r="W14" s="303"/>
      <c r="X14" s="303">
        <v>37</v>
      </c>
      <c r="Y14" s="303"/>
      <c r="Z14" s="303"/>
      <c r="AA14" s="303"/>
      <c r="AB14" s="303"/>
      <c r="AC14" s="303"/>
      <c r="AD14" s="303"/>
      <c r="AE14" s="303"/>
      <c r="AF14" s="303"/>
      <c r="AG14" s="303"/>
      <c r="AH14" s="303"/>
      <c r="AI14" s="303"/>
      <c r="AJ14" s="303"/>
      <c r="AK14" s="303"/>
      <c r="AL14" s="303">
        <v>46</v>
      </c>
      <c r="AM14" s="303">
        <v>40</v>
      </c>
      <c r="AN14" s="303"/>
      <c r="AO14" s="303">
        <v>62</v>
      </c>
      <c r="AP14" s="303"/>
    </row>
    <row r="15" spans="2:42" ht="12.75" customHeight="1">
      <c r="B15" s="92">
        <v>11</v>
      </c>
      <c r="C15" s="302" t="s">
        <v>305</v>
      </c>
      <c r="D15" s="306">
        <v>59</v>
      </c>
      <c r="E15" s="306">
        <v>49</v>
      </c>
      <c r="F15" s="306">
        <v>50</v>
      </c>
      <c r="G15" s="304">
        <v>42</v>
      </c>
      <c r="H15" s="304">
        <v>40</v>
      </c>
      <c r="I15" s="304">
        <v>40</v>
      </c>
      <c r="J15" s="304">
        <v>46</v>
      </c>
      <c r="K15" s="304">
        <v>41</v>
      </c>
      <c r="L15" s="304">
        <v>42</v>
      </c>
      <c r="M15" s="304">
        <v>55</v>
      </c>
      <c r="N15" s="304"/>
      <c r="O15" s="304"/>
      <c r="P15" s="304">
        <v>56</v>
      </c>
      <c r="Q15" s="304"/>
      <c r="R15" s="304"/>
      <c r="S15" s="304">
        <v>63</v>
      </c>
      <c r="T15" s="304"/>
      <c r="U15" s="304"/>
      <c r="V15" s="303">
        <v>39</v>
      </c>
      <c r="W15" s="303"/>
      <c r="X15" s="303"/>
      <c r="Y15" s="304">
        <v>62</v>
      </c>
      <c r="Z15" s="304">
        <v>45</v>
      </c>
      <c r="AA15" s="304">
        <v>58</v>
      </c>
      <c r="AB15" s="304">
        <v>39</v>
      </c>
      <c r="AC15" s="303"/>
      <c r="AD15" s="303"/>
      <c r="AE15" s="303"/>
      <c r="AF15" s="303"/>
      <c r="AG15" s="303"/>
      <c r="AH15" s="303"/>
      <c r="AI15" s="303"/>
      <c r="AJ15" s="303"/>
      <c r="AK15" s="304">
        <v>54</v>
      </c>
      <c r="AL15" s="304">
        <v>42</v>
      </c>
      <c r="AM15" s="303"/>
      <c r="AN15" s="304">
        <v>45</v>
      </c>
      <c r="AO15" s="303"/>
      <c r="AP15" s="303"/>
    </row>
    <row r="16" spans="2:42" ht="12.75" customHeight="1">
      <c r="B16" s="92">
        <v>12</v>
      </c>
      <c r="C16" s="302" t="s">
        <v>306</v>
      </c>
      <c r="D16" s="301">
        <v>66</v>
      </c>
      <c r="E16" s="301">
        <v>52</v>
      </c>
      <c r="F16" s="301">
        <v>66.6</v>
      </c>
      <c r="G16" s="303">
        <v>49</v>
      </c>
      <c r="H16" s="303">
        <v>32</v>
      </c>
      <c r="I16" s="303">
        <v>57</v>
      </c>
      <c r="J16" s="303"/>
      <c r="K16" s="303"/>
      <c r="L16" s="303">
        <v>52</v>
      </c>
      <c r="M16" s="303"/>
      <c r="N16" s="303"/>
      <c r="O16" s="303">
        <v>53</v>
      </c>
      <c r="P16" s="303"/>
      <c r="Q16" s="303"/>
      <c r="R16" s="303">
        <v>52</v>
      </c>
      <c r="S16" s="303"/>
      <c r="T16" s="303">
        <v>50</v>
      </c>
      <c r="U16" s="303" t="s">
        <v>322</v>
      </c>
      <c r="V16" s="303">
        <v>32</v>
      </c>
      <c r="W16" s="303"/>
      <c r="X16" s="303"/>
      <c r="Y16" s="303">
        <v>55</v>
      </c>
      <c r="Z16" s="303"/>
      <c r="AA16" s="303"/>
      <c r="AB16" s="303"/>
      <c r="AC16" s="303"/>
      <c r="AD16" s="303"/>
      <c r="AE16" s="303"/>
      <c r="AF16" s="303"/>
      <c r="AG16" s="303"/>
      <c r="AH16" s="303"/>
      <c r="AI16" s="303"/>
      <c r="AJ16" s="303"/>
      <c r="AK16" s="303">
        <v>49</v>
      </c>
      <c r="AL16" s="303"/>
      <c r="AM16" s="303">
        <v>65</v>
      </c>
      <c r="AN16" s="303"/>
      <c r="AO16" s="303"/>
      <c r="AP16" s="303"/>
    </row>
    <row r="17" spans="2:42" ht="12.75" customHeight="1">
      <c r="B17" s="92">
        <v>13</v>
      </c>
      <c r="C17" s="302" t="s">
        <v>307</v>
      </c>
      <c r="D17" s="303">
        <v>62</v>
      </c>
      <c r="E17" s="303">
        <v>54</v>
      </c>
      <c r="F17" s="303">
        <v>48</v>
      </c>
      <c r="G17" s="303">
        <v>36</v>
      </c>
      <c r="H17" s="303">
        <v>34</v>
      </c>
      <c r="I17" s="303">
        <v>29</v>
      </c>
      <c r="J17" s="303"/>
      <c r="K17" s="303"/>
      <c r="L17" s="303"/>
      <c r="M17" s="303"/>
      <c r="N17" s="303">
        <v>49</v>
      </c>
      <c r="O17" s="303"/>
      <c r="P17" s="303"/>
      <c r="Q17" s="303"/>
      <c r="R17" s="303"/>
      <c r="S17" s="303">
        <v>62</v>
      </c>
      <c r="T17" s="303">
        <v>42</v>
      </c>
      <c r="U17" s="303">
        <v>35</v>
      </c>
      <c r="V17" s="303"/>
      <c r="W17" s="303">
        <v>38</v>
      </c>
      <c r="X17" s="303">
        <v>18</v>
      </c>
      <c r="Y17" s="303"/>
      <c r="Z17" s="303"/>
      <c r="AA17" s="303"/>
      <c r="AB17" s="303">
        <v>45</v>
      </c>
      <c r="AC17" s="303">
        <v>0</v>
      </c>
      <c r="AD17" s="303">
        <v>0</v>
      </c>
      <c r="AE17" s="303">
        <v>0</v>
      </c>
      <c r="AF17" s="303">
        <v>0</v>
      </c>
      <c r="AG17" s="303">
        <v>0</v>
      </c>
      <c r="AH17" s="303">
        <v>0</v>
      </c>
      <c r="AI17" s="303">
        <v>0</v>
      </c>
      <c r="AJ17" s="303">
        <v>0</v>
      </c>
      <c r="AK17" s="303"/>
      <c r="AL17" s="303">
        <v>48</v>
      </c>
      <c r="AM17" s="303">
        <v>40</v>
      </c>
      <c r="AN17" s="303"/>
      <c r="AO17" s="303"/>
      <c r="AP17" s="303"/>
    </row>
    <row r="18" spans="2:42" ht="12.75" customHeight="1">
      <c r="B18" s="92"/>
      <c r="C18" s="302"/>
      <c r="D18" s="303"/>
      <c r="E18" s="303"/>
      <c r="F18" s="303"/>
      <c r="G18" s="303"/>
      <c r="H18" s="303"/>
      <c r="I18" s="303"/>
      <c r="J18" s="303"/>
      <c r="K18" s="303"/>
      <c r="L18" s="303"/>
      <c r="M18" s="303"/>
      <c r="N18" s="303"/>
      <c r="O18" s="303"/>
      <c r="P18" s="303"/>
      <c r="Q18" s="303"/>
      <c r="R18" s="303"/>
      <c r="S18" s="303"/>
      <c r="T18" s="303"/>
      <c r="U18" s="303"/>
      <c r="V18" s="303"/>
      <c r="W18" s="303"/>
      <c r="X18" s="303"/>
      <c r="Y18" s="303"/>
      <c r="Z18" s="303"/>
      <c r="AA18" s="303"/>
      <c r="AB18" s="303"/>
      <c r="AC18" s="303"/>
      <c r="AD18" s="303"/>
      <c r="AE18" s="303"/>
      <c r="AF18" s="303"/>
      <c r="AG18" s="303"/>
      <c r="AH18" s="303"/>
      <c r="AI18" s="303"/>
      <c r="AJ18" s="303"/>
      <c r="AK18" s="303"/>
      <c r="AL18" s="303"/>
      <c r="AM18" s="303"/>
      <c r="AN18" s="303"/>
      <c r="AO18" s="303"/>
      <c r="AP18" s="303"/>
    </row>
    <row r="19" spans="2:42" ht="12.75" customHeight="1">
      <c r="B19" s="92"/>
      <c r="C19" s="302"/>
      <c r="D19" s="303"/>
      <c r="E19" s="303"/>
      <c r="F19" s="303"/>
      <c r="G19" s="303"/>
      <c r="H19" s="303"/>
      <c r="I19" s="303"/>
      <c r="J19" s="303"/>
      <c r="K19" s="303"/>
      <c r="L19" s="303"/>
      <c r="M19" s="303"/>
      <c r="N19" s="303"/>
      <c r="O19" s="303"/>
      <c r="P19" s="303"/>
      <c r="Q19" s="303"/>
      <c r="R19" s="303"/>
      <c r="S19" s="303"/>
      <c r="T19" s="303"/>
      <c r="U19" s="303"/>
      <c r="V19" s="303"/>
      <c r="W19" s="303"/>
      <c r="X19" s="303"/>
      <c r="Y19" s="303"/>
      <c r="Z19" s="303"/>
      <c r="AA19" s="303"/>
      <c r="AB19" s="303"/>
      <c r="AC19" s="303"/>
      <c r="AD19" s="303"/>
      <c r="AE19" s="303"/>
      <c r="AF19" s="303"/>
      <c r="AG19" s="303"/>
      <c r="AH19" s="303"/>
      <c r="AI19" s="303"/>
      <c r="AJ19" s="303"/>
      <c r="AK19" s="303"/>
      <c r="AL19" s="303"/>
      <c r="AM19" s="303"/>
      <c r="AN19" s="303"/>
      <c r="AO19" s="303"/>
      <c r="AP19" s="303"/>
    </row>
    <row r="20" spans="2:42" ht="12.75" customHeight="1">
      <c r="B20" s="92"/>
      <c r="C20" s="302"/>
      <c r="D20" s="303"/>
      <c r="E20" s="303"/>
      <c r="F20" s="303"/>
      <c r="G20" s="303"/>
      <c r="H20" s="303"/>
      <c r="I20" s="303"/>
      <c r="J20" s="303"/>
      <c r="K20" s="303"/>
      <c r="L20" s="303"/>
      <c r="M20" s="303"/>
      <c r="N20" s="303"/>
      <c r="O20" s="303"/>
      <c r="P20" s="303"/>
      <c r="Q20" s="303"/>
      <c r="R20" s="303"/>
      <c r="S20" s="303"/>
      <c r="T20" s="303"/>
      <c r="U20" s="303"/>
      <c r="V20" s="303"/>
      <c r="W20" s="303"/>
      <c r="X20" s="303"/>
      <c r="Y20" s="303"/>
      <c r="Z20" s="303"/>
      <c r="AA20" s="303"/>
      <c r="AB20" s="303"/>
      <c r="AC20" s="303"/>
      <c r="AD20" s="303"/>
      <c r="AE20" s="303"/>
      <c r="AF20" s="303"/>
      <c r="AG20" s="303"/>
      <c r="AH20" s="303"/>
      <c r="AI20" s="303"/>
      <c r="AJ20" s="303"/>
      <c r="AK20" s="303"/>
      <c r="AL20" s="303"/>
      <c r="AM20" s="303"/>
      <c r="AN20" s="303"/>
      <c r="AO20" s="303"/>
      <c r="AP20" s="303"/>
    </row>
    <row r="21" spans="2:42" ht="12.75" customHeight="1">
      <c r="B21" s="92"/>
      <c r="C21" s="302"/>
      <c r="D21" s="303"/>
      <c r="E21" s="303"/>
      <c r="F21" s="303"/>
      <c r="G21" s="303"/>
      <c r="H21" s="303"/>
      <c r="I21" s="303"/>
      <c r="J21" s="303"/>
      <c r="K21" s="303"/>
      <c r="L21" s="303"/>
      <c r="M21" s="303"/>
      <c r="N21" s="303"/>
      <c r="O21" s="303"/>
      <c r="P21" s="303"/>
      <c r="Q21" s="303"/>
      <c r="R21" s="303"/>
      <c r="S21" s="303"/>
      <c r="T21" s="303"/>
      <c r="U21" s="303"/>
      <c r="V21" s="303"/>
      <c r="W21" s="303"/>
      <c r="X21" s="303"/>
      <c r="Y21" s="303"/>
      <c r="Z21" s="303"/>
      <c r="AA21" s="303"/>
      <c r="AB21" s="303"/>
      <c r="AC21" s="303"/>
      <c r="AD21" s="303"/>
      <c r="AE21" s="303"/>
      <c r="AF21" s="303"/>
      <c r="AG21" s="303"/>
      <c r="AH21" s="303"/>
      <c r="AI21" s="303"/>
      <c r="AJ21" s="303"/>
      <c r="AK21" s="303"/>
      <c r="AL21" s="303"/>
      <c r="AM21" s="303"/>
      <c r="AN21" s="303"/>
      <c r="AO21" s="303"/>
      <c r="AP21" s="303"/>
    </row>
    <row r="22" spans="2:42" ht="12.75" customHeight="1">
      <c r="B22" s="92"/>
      <c r="C22" s="302"/>
      <c r="D22" s="303"/>
      <c r="E22" s="303"/>
      <c r="F22" s="303"/>
      <c r="G22" s="303"/>
      <c r="H22" s="303"/>
      <c r="I22" s="303"/>
      <c r="J22" s="303"/>
      <c r="K22" s="303"/>
      <c r="L22" s="303"/>
      <c r="M22" s="303"/>
      <c r="N22" s="303"/>
      <c r="O22" s="303"/>
      <c r="P22" s="303"/>
      <c r="Q22" s="303"/>
      <c r="R22" s="303"/>
      <c r="S22" s="303"/>
      <c r="T22" s="303"/>
      <c r="U22" s="303"/>
      <c r="V22" s="303"/>
      <c r="W22" s="303"/>
      <c r="X22" s="303"/>
      <c r="Y22" s="303"/>
      <c r="Z22" s="303"/>
      <c r="AA22" s="303"/>
      <c r="AB22" s="303"/>
      <c r="AC22" s="303"/>
      <c r="AD22" s="303"/>
      <c r="AE22" s="303"/>
      <c r="AF22" s="303"/>
      <c r="AG22" s="303"/>
      <c r="AH22" s="303"/>
      <c r="AI22" s="303"/>
      <c r="AJ22" s="303"/>
      <c r="AK22" s="303"/>
      <c r="AL22" s="303"/>
      <c r="AM22" s="303"/>
      <c r="AN22" s="303"/>
      <c r="AO22" s="303"/>
      <c r="AP22" s="303"/>
    </row>
    <row r="23" spans="2:42" ht="12.75" customHeight="1">
      <c r="B23" s="92"/>
      <c r="C23" s="302"/>
      <c r="D23" s="303"/>
      <c r="E23" s="303"/>
      <c r="F23" s="303"/>
      <c r="G23" s="303"/>
      <c r="H23" s="303"/>
      <c r="I23" s="303"/>
      <c r="J23" s="303"/>
      <c r="K23" s="303"/>
      <c r="L23" s="303"/>
      <c r="M23" s="303"/>
      <c r="N23" s="303"/>
      <c r="O23" s="303"/>
      <c r="P23" s="303"/>
      <c r="Q23" s="303"/>
      <c r="R23" s="303"/>
      <c r="S23" s="303"/>
      <c r="T23" s="303"/>
      <c r="U23" s="303"/>
      <c r="V23" s="303"/>
      <c r="W23" s="303"/>
      <c r="X23" s="303"/>
      <c r="Y23" s="303"/>
      <c r="Z23" s="303"/>
      <c r="AA23" s="303"/>
      <c r="AB23" s="303"/>
      <c r="AC23" s="303"/>
      <c r="AD23" s="303"/>
      <c r="AE23" s="303"/>
      <c r="AF23" s="303"/>
      <c r="AG23" s="303"/>
      <c r="AH23" s="303"/>
      <c r="AI23" s="303"/>
      <c r="AJ23" s="303"/>
      <c r="AK23" s="303"/>
      <c r="AL23" s="303"/>
      <c r="AM23" s="303"/>
      <c r="AN23" s="303"/>
      <c r="AO23" s="303"/>
      <c r="AP23" s="303"/>
    </row>
    <row r="24" spans="2:42" ht="21.75" customHeight="1">
      <c r="B24" s="92"/>
      <c r="C24" s="66" t="s">
        <v>283</v>
      </c>
      <c r="D24" s="303">
        <f>AVERAGE(D5:D23)</f>
        <v>53.54999999999999</v>
      </c>
      <c r="E24" s="303">
        <f aca="true" t="shared" si="0" ref="E24:AP24">AVERAGE(E5:E23)</f>
        <v>53.30833333333334</v>
      </c>
      <c r="F24" s="303">
        <f t="shared" si="0"/>
        <v>56.83461538461539</v>
      </c>
      <c r="G24" s="303">
        <f t="shared" si="0"/>
        <v>33.09090909090909</v>
      </c>
      <c r="H24" s="303">
        <f t="shared" si="0"/>
        <v>28.566666666666666</v>
      </c>
      <c r="I24" s="303">
        <f t="shared" si="0"/>
        <v>36.03846153846154</v>
      </c>
      <c r="J24" s="303">
        <f t="shared" si="0"/>
        <v>41.25</v>
      </c>
      <c r="K24" s="303">
        <f t="shared" si="0"/>
        <v>40.03333333333333</v>
      </c>
      <c r="L24" s="303">
        <f t="shared" si="0"/>
        <v>40.583333333333336</v>
      </c>
      <c r="M24" s="303">
        <f t="shared" si="0"/>
        <v>49.125</v>
      </c>
      <c r="N24" s="303">
        <f t="shared" si="0"/>
        <v>46.8</v>
      </c>
      <c r="O24" s="303">
        <f t="shared" si="0"/>
        <v>45</v>
      </c>
      <c r="P24" s="303">
        <f t="shared" si="0"/>
        <v>56.5</v>
      </c>
      <c r="Q24" s="303">
        <f t="shared" si="0"/>
        <v>44</v>
      </c>
      <c r="R24" s="303">
        <f t="shared" si="0"/>
        <v>53</v>
      </c>
      <c r="S24" s="303">
        <f t="shared" si="0"/>
        <v>48.94</v>
      </c>
      <c r="T24" s="303">
        <f t="shared" si="0"/>
        <v>45.55555555555556</v>
      </c>
      <c r="U24" s="303">
        <f t="shared" si="0"/>
        <v>40.45</v>
      </c>
      <c r="V24" s="303">
        <f t="shared" si="0"/>
        <v>42</v>
      </c>
      <c r="W24" s="303">
        <f t="shared" si="0"/>
        <v>42.625</v>
      </c>
      <c r="X24" s="303">
        <f t="shared" si="0"/>
        <v>40.111111111111114</v>
      </c>
      <c r="Y24" s="303">
        <f t="shared" si="0"/>
        <v>58.5</v>
      </c>
      <c r="Z24" s="303">
        <f t="shared" si="0"/>
        <v>45</v>
      </c>
      <c r="AA24" s="303">
        <f t="shared" si="0"/>
        <v>58</v>
      </c>
      <c r="AB24" s="303">
        <f t="shared" si="0"/>
        <v>47.25</v>
      </c>
      <c r="AC24" s="303">
        <f t="shared" si="0"/>
        <v>0</v>
      </c>
      <c r="AD24" s="303">
        <f t="shared" si="0"/>
        <v>0</v>
      </c>
      <c r="AE24" s="303">
        <f t="shared" si="0"/>
        <v>0</v>
      </c>
      <c r="AF24" s="303">
        <f t="shared" si="0"/>
        <v>0</v>
      </c>
      <c r="AG24" s="303">
        <f t="shared" si="0"/>
        <v>0</v>
      </c>
      <c r="AH24" s="303">
        <f t="shared" si="0"/>
        <v>0</v>
      </c>
      <c r="AI24" s="303">
        <f t="shared" si="0"/>
        <v>0</v>
      </c>
      <c r="AJ24" s="303">
        <f t="shared" si="0"/>
        <v>0</v>
      </c>
      <c r="AK24" s="303">
        <f t="shared" si="0"/>
        <v>52.55714285714286</v>
      </c>
      <c r="AL24" s="303">
        <f t="shared" si="0"/>
        <v>50.027272727272724</v>
      </c>
      <c r="AM24" s="303">
        <f t="shared" si="0"/>
        <v>48.025</v>
      </c>
      <c r="AN24" s="303">
        <f t="shared" si="0"/>
        <v>47.333333333333336</v>
      </c>
      <c r="AO24" s="303">
        <f t="shared" si="0"/>
        <v>54.25</v>
      </c>
      <c r="AP24" s="303">
        <f t="shared" si="0"/>
        <v>37</v>
      </c>
    </row>
    <row r="25" spans="3:20" ht="12.75">
      <c r="C25" s="180" t="s">
        <v>272</v>
      </c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</row>
  </sheetData>
  <sheetProtection/>
  <mergeCells count="17">
    <mergeCell ref="C1:G1"/>
    <mergeCell ref="V3:X3"/>
    <mergeCell ref="Y3:AA3"/>
    <mergeCell ref="AB3:AD3"/>
    <mergeCell ref="D3:F3"/>
    <mergeCell ref="G3:I3"/>
    <mergeCell ref="J3:L3"/>
    <mergeCell ref="AE3:AG3"/>
    <mergeCell ref="AH3:AJ3"/>
    <mergeCell ref="AK3:AM3"/>
    <mergeCell ref="AN3:AP3"/>
    <mergeCell ref="B2:AP2"/>
    <mergeCell ref="C3:C4"/>
    <mergeCell ref="B3:B4"/>
    <mergeCell ref="M3:O3"/>
    <mergeCell ref="P3:R3"/>
    <mergeCell ref="S3:U3"/>
  </mergeCells>
  <printOptions/>
  <pageMargins left="0.2755905511811024" right="0.28" top="0.81" bottom="0.7480314960629921" header="0.31496062992125984" footer="0.31496062992125984"/>
  <pageSetup fitToWidth="2" fitToHeight="1" horizontalDpi="600" verticalDpi="600" orientation="landscape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H16"/>
  <sheetViews>
    <sheetView zoomScale="50" zoomScaleNormal="50" zoomScalePageLayoutView="0" workbookViewId="0" topLeftCell="A1">
      <selection activeCell="R24" sqref="R24"/>
    </sheetView>
  </sheetViews>
  <sheetFormatPr defaultColWidth="9.00390625" defaultRowHeight="12.75"/>
  <cols>
    <col min="1" max="1" width="2.875" style="0" customWidth="1"/>
    <col min="2" max="2" width="16.25390625" style="0" customWidth="1"/>
    <col min="4" max="4" width="7.00390625" style="0" customWidth="1"/>
    <col min="6" max="6" width="7.625" style="0" customWidth="1"/>
    <col min="7" max="7" width="7.375" style="0" customWidth="1"/>
    <col min="8" max="8" width="7.125" style="0" customWidth="1"/>
    <col min="9" max="9" width="6.75390625" style="0" customWidth="1"/>
    <col min="11" max="11" width="7.75390625" style="0" customWidth="1"/>
    <col min="12" max="12" width="6.125" style="0" customWidth="1"/>
    <col min="13" max="13" width="8.00390625" style="0" customWidth="1"/>
    <col min="14" max="14" width="7.375" style="0" customWidth="1"/>
    <col min="16" max="16" width="7.75390625" style="0" customWidth="1"/>
    <col min="17" max="17" width="7.125" style="0" customWidth="1"/>
    <col min="18" max="18" width="8.625" style="0" customWidth="1"/>
    <col min="20" max="20" width="7.875" style="0" customWidth="1"/>
    <col min="21" max="21" width="6.75390625" style="0" customWidth="1"/>
    <col min="23" max="23" width="7.25390625" style="0" customWidth="1"/>
    <col min="24" max="24" width="7.375" style="0" customWidth="1"/>
    <col min="25" max="25" width="7.875" style="0" customWidth="1"/>
    <col min="26" max="26" width="6.25390625" style="0" customWidth="1"/>
    <col min="28" max="28" width="6.25390625" style="0" customWidth="1"/>
    <col min="29" max="29" width="6.625" style="0" customWidth="1"/>
    <col min="30" max="30" width="7.125" style="0" customWidth="1"/>
    <col min="31" max="31" width="6.25390625" style="0" customWidth="1"/>
    <col min="32" max="32" width="8.25390625" style="0" customWidth="1"/>
    <col min="33" max="33" width="6.625" style="0" customWidth="1"/>
    <col min="34" max="34" width="6.75390625" style="0" customWidth="1"/>
  </cols>
  <sheetData>
    <row r="3" spans="2:34" ht="21.75" customHeight="1" thickBot="1">
      <c r="B3" s="489"/>
      <c r="C3" s="489"/>
      <c r="D3" s="489"/>
      <c r="E3" s="489"/>
      <c r="F3" s="489"/>
      <c r="G3" s="489"/>
      <c r="H3" s="489"/>
      <c r="I3" s="489"/>
      <c r="J3" s="489"/>
      <c r="K3" s="220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4"/>
      <c r="AD3" s="497"/>
      <c r="AE3" s="497"/>
      <c r="AF3" s="497"/>
      <c r="AG3" s="497"/>
      <c r="AH3" s="497"/>
    </row>
    <row r="4" spans="2:34" ht="50.25" customHeight="1">
      <c r="B4" s="498" t="s">
        <v>291</v>
      </c>
      <c r="C4" s="499"/>
      <c r="D4" s="499"/>
      <c r="E4" s="499"/>
      <c r="F4" s="499"/>
      <c r="G4" s="499"/>
      <c r="H4" s="499"/>
      <c r="I4" s="499"/>
      <c r="J4" s="499"/>
      <c r="K4" s="499"/>
      <c r="L4" s="499"/>
      <c r="M4" s="499"/>
      <c r="N4" s="499"/>
      <c r="O4" s="499"/>
      <c r="P4" s="499"/>
      <c r="Q4" s="499"/>
      <c r="R4" s="499"/>
      <c r="S4" s="499"/>
      <c r="T4" s="499"/>
      <c r="U4" s="499"/>
      <c r="V4" s="499"/>
      <c r="W4" s="499"/>
      <c r="X4" s="499"/>
      <c r="Y4" s="499"/>
      <c r="Z4" s="499"/>
      <c r="AA4" s="499"/>
      <c r="AB4" s="499"/>
      <c r="AC4" s="499"/>
      <c r="AD4" s="499"/>
      <c r="AE4" s="499"/>
      <c r="AF4" s="499"/>
      <c r="AG4" s="499"/>
      <c r="AH4" s="500"/>
    </row>
    <row r="5" spans="2:34" ht="24.75" customHeight="1">
      <c r="B5" s="501" t="s">
        <v>153</v>
      </c>
      <c r="C5" s="486" t="s">
        <v>103</v>
      </c>
      <c r="D5" s="481" t="s">
        <v>79</v>
      </c>
      <c r="E5" s="482"/>
      <c r="F5" s="482"/>
      <c r="G5" s="488"/>
      <c r="H5" s="481" t="s">
        <v>80</v>
      </c>
      <c r="I5" s="482"/>
      <c r="J5" s="482"/>
      <c r="K5" s="482"/>
      <c r="L5" s="488"/>
      <c r="M5" s="481" t="s">
        <v>81</v>
      </c>
      <c r="N5" s="482"/>
      <c r="O5" s="482"/>
      <c r="P5" s="482"/>
      <c r="Q5" s="488"/>
      <c r="R5" s="481" t="s">
        <v>82</v>
      </c>
      <c r="S5" s="482"/>
      <c r="T5" s="508" t="s">
        <v>104</v>
      </c>
      <c r="U5" s="508"/>
      <c r="V5" s="508"/>
      <c r="W5" s="508"/>
      <c r="X5" s="508"/>
      <c r="Y5" s="508"/>
      <c r="Z5" s="509"/>
      <c r="AA5" s="509"/>
      <c r="AB5" s="509"/>
      <c r="AC5" s="509"/>
      <c r="AD5" s="481" t="s">
        <v>84</v>
      </c>
      <c r="AE5" s="482"/>
      <c r="AF5" s="482"/>
      <c r="AG5" s="482"/>
      <c r="AH5" s="483"/>
    </row>
    <row r="6" spans="2:34" ht="23.25" customHeight="1">
      <c r="B6" s="502"/>
      <c r="C6" s="504"/>
      <c r="D6" s="484" t="s">
        <v>85</v>
      </c>
      <c r="E6" s="486" t="s">
        <v>86</v>
      </c>
      <c r="F6" s="486" t="s">
        <v>268</v>
      </c>
      <c r="G6" s="484" t="s">
        <v>87</v>
      </c>
      <c r="H6" s="484" t="s">
        <v>88</v>
      </c>
      <c r="I6" s="493" t="s">
        <v>89</v>
      </c>
      <c r="J6" s="494"/>
      <c r="K6" s="494"/>
      <c r="L6" s="495"/>
      <c r="M6" s="484" t="s">
        <v>88</v>
      </c>
      <c r="N6" s="493" t="s">
        <v>89</v>
      </c>
      <c r="O6" s="494"/>
      <c r="P6" s="494"/>
      <c r="Q6" s="495"/>
      <c r="R6" s="486" t="s">
        <v>105</v>
      </c>
      <c r="S6" s="486" t="s">
        <v>106</v>
      </c>
      <c r="T6" s="490" t="s">
        <v>107</v>
      </c>
      <c r="U6" s="491"/>
      <c r="V6" s="491"/>
      <c r="W6" s="491"/>
      <c r="X6" s="492"/>
      <c r="Y6" s="493" t="s">
        <v>106</v>
      </c>
      <c r="Z6" s="494"/>
      <c r="AA6" s="494"/>
      <c r="AB6" s="494"/>
      <c r="AC6" s="495"/>
      <c r="AD6" s="484" t="s">
        <v>88</v>
      </c>
      <c r="AE6" s="505" t="s">
        <v>89</v>
      </c>
      <c r="AF6" s="506"/>
      <c r="AG6" s="506"/>
      <c r="AH6" s="507"/>
    </row>
    <row r="7" spans="2:34" ht="46.5" customHeight="1">
      <c r="B7" s="503"/>
      <c r="C7" s="487"/>
      <c r="D7" s="485"/>
      <c r="E7" s="487"/>
      <c r="F7" s="487"/>
      <c r="G7" s="485"/>
      <c r="H7" s="485"/>
      <c r="I7" s="135" t="s">
        <v>85</v>
      </c>
      <c r="J7" s="136" t="s">
        <v>86</v>
      </c>
      <c r="K7" s="136" t="s">
        <v>268</v>
      </c>
      <c r="L7" s="137" t="s">
        <v>87</v>
      </c>
      <c r="M7" s="485"/>
      <c r="N7" s="135" t="s">
        <v>85</v>
      </c>
      <c r="O7" s="136" t="s">
        <v>86</v>
      </c>
      <c r="P7" s="136" t="s">
        <v>268</v>
      </c>
      <c r="Q7" s="137" t="s">
        <v>87</v>
      </c>
      <c r="R7" s="496"/>
      <c r="S7" s="487"/>
      <c r="T7" s="132" t="s">
        <v>88</v>
      </c>
      <c r="U7" s="132" t="s">
        <v>85</v>
      </c>
      <c r="V7" s="136" t="s">
        <v>86</v>
      </c>
      <c r="W7" s="136" t="s">
        <v>268</v>
      </c>
      <c r="X7" s="132" t="s">
        <v>87</v>
      </c>
      <c r="Y7" s="132" t="s">
        <v>88</v>
      </c>
      <c r="Z7" s="135" t="s">
        <v>85</v>
      </c>
      <c r="AA7" s="136" t="s">
        <v>86</v>
      </c>
      <c r="AB7" s="136" t="s">
        <v>268</v>
      </c>
      <c r="AC7" s="137" t="s">
        <v>87</v>
      </c>
      <c r="AD7" s="485"/>
      <c r="AE7" s="138" t="s">
        <v>85</v>
      </c>
      <c r="AF7" s="136" t="s">
        <v>86</v>
      </c>
      <c r="AG7" s="136" t="s">
        <v>268</v>
      </c>
      <c r="AH7" s="139" t="s">
        <v>87</v>
      </c>
    </row>
    <row r="8" spans="2:34" ht="19.5" customHeight="1">
      <c r="B8" s="140">
        <v>1</v>
      </c>
      <c r="C8" s="141">
        <v>2</v>
      </c>
      <c r="D8" s="142">
        <v>3</v>
      </c>
      <c r="E8" s="141">
        <v>4</v>
      </c>
      <c r="F8" s="216">
        <v>5</v>
      </c>
      <c r="G8" s="142">
        <v>6</v>
      </c>
      <c r="H8" s="142">
        <v>7</v>
      </c>
      <c r="I8" s="135">
        <v>8</v>
      </c>
      <c r="J8" s="136">
        <v>9</v>
      </c>
      <c r="K8" s="221">
        <v>10</v>
      </c>
      <c r="L8" s="137">
        <v>11</v>
      </c>
      <c r="M8" s="142">
        <v>12</v>
      </c>
      <c r="N8" s="135">
        <v>13</v>
      </c>
      <c r="O8" s="136">
        <v>14</v>
      </c>
      <c r="P8" s="221">
        <v>15</v>
      </c>
      <c r="Q8" s="137">
        <v>16</v>
      </c>
      <c r="R8" s="143">
        <v>17</v>
      </c>
      <c r="S8" s="141">
        <v>18</v>
      </c>
      <c r="T8" s="132">
        <v>19</v>
      </c>
      <c r="U8" s="132">
        <v>20</v>
      </c>
      <c r="V8" s="136">
        <v>21</v>
      </c>
      <c r="W8" s="136">
        <v>22</v>
      </c>
      <c r="X8" s="132">
        <v>23</v>
      </c>
      <c r="Y8" s="132">
        <v>24</v>
      </c>
      <c r="Z8" s="135">
        <v>25</v>
      </c>
      <c r="AA8" s="136">
        <v>26</v>
      </c>
      <c r="AB8" s="136">
        <v>27</v>
      </c>
      <c r="AC8" s="137">
        <v>28</v>
      </c>
      <c r="AD8" s="142">
        <v>29</v>
      </c>
      <c r="AE8" s="138">
        <v>30</v>
      </c>
      <c r="AF8" s="136">
        <v>31</v>
      </c>
      <c r="AG8" s="136">
        <v>32</v>
      </c>
      <c r="AH8" s="144">
        <v>33</v>
      </c>
    </row>
    <row r="9" spans="2:34" ht="74.25" customHeight="1">
      <c r="B9" s="298" t="s">
        <v>316</v>
      </c>
      <c r="C9" s="145">
        <v>131</v>
      </c>
      <c r="D9" s="146">
        <v>131</v>
      </c>
      <c r="E9" s="146">
        <v>0</v>
      </c>
      <c r="F9" s="146">
        <v>0</v>
      </c>
      <c r="G9" s="146">
        <v>0</v>
      </c>
      <c r="H9" s="145">
        <v>2</v>
      </c>
      <c r="I9" s="146">
        <v>2</v>
      </c>
      <c r="J9" s="146">
        <v>0</v>
      </c>
      <c r="K9" s="146">
        <v>0</v>
      </c>
      <c r="L9" s="146">
        <v>0</v>
      </c>
      <c r="M9" s="145">
        <v>0</v>
      </c>
      <c r="N9" s="146">
        <v>0</v>
      </c>
      <c r="O9" s="146">
        <v>0</v>
      </c>
      <c r="P9" s="146">
        <v>0</v>
      </c>
      <c r="Q9" s="146">
        <v>0</v>
      </c>
      <c r="R9" s="312">
        <v>124</v>
      </c>
      <c r="S9" s="313">
        <v>2</v>
      </c>
      <c r="T9" s="146">
        <v>2</v>
      </c>
      <c r="U9" s="146">
        <v>2</v>
      </c>
      <c r="V9" s="146">
        <v>0</v>
      </c>
      <c r="W9" s="146">
        <v>0</v>
      </c>
      <c r="X9" s="146">
        <v>0</v>
      </c>
      <c r="Y9" s="146">
        <v>1</v>
      </c>
      <c r="Z9" s="146">
        <v>1</v>
      </c>
      <c r="AA9" s="146">
        <v>0</v>
      </c>
      <c r="AB9" s="146">
        <v>0</v>
      </c>
      <c r="AC9" s="146">
        <v>0</v>
      </c>
      <c r="AD9" s="145">
        <v>126</v>
      </c>
      <c r="AE9" s="312">
        <v>126</v>
      </c>
      <c r="AF9" s="146">
        <v>0</v>
      </c>
      <c r="AG9" s="146">
        <v>0</v>
      </c>
      <c r="AH9" s="144">
        <v>0</v>
      </c>
    </row>
    <row r="10" spans="2:34" ht="15"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</row>
    <row r="11" spans="2:34" ht="35.25" customHeight="1">
      <c r="B11" s="480"/>
      <c r="C11" s="480"/>
      <c r="D11" s="480"/>
      <c r="E11" s="480"/>
      <c r="F11" s="480"/>
      <c r="G11" s="480"/>
      <c r="H11" s="480"/>
      <c r="I11" s="480"/>
      <c r="J11" s="480"/>
      <c r="K11" s="480"/>
      <c r="L11" s="480"/>
      <c r="M11" s="480"/>
      <c r="N11" s="480"/>
      <c r="O11" s="480"/>
      <c r="P11" s="480"/>
      <c r="Q11" s="480"/>
      <c r="R11" s="480"/>
      <c r="S11" s="480"/>
      <c r="T11" s="480"/>
      <c r="U11" s="480"/>
      <c r="V11" s="480"/>
      <c r="W11" s="480"/>
      <c r="X11" s="480"/>
      <c r="Y11" s="480"/>
      <c r="Z11" s="480"/>
      <c r="AA11" s="480"/>
      <c r="AB11" s="480"/>
      <c r="AC11" s="480"/>
      <c r="AD11" s="480"/>
      <c r="AE11" s="480"/>
      <c r="AF11" s="480"/>
      <c r="AG11" s="480"/>
      <c r="AH11" s="480"/>
    </row>
    <row r="12" spans="2:10" ht="12.75">
      <c r="B12" s="217"/>
      <c r="C12" s="217"/>
      <c r="D12" s="217"/>
      <c r="E12" s="217"/>
      <c r="F12" s="217"/>
      <c r="G12" s="217"/>
      <c r="H12" s="217"/>
      <c r="I12" s="217"/>
      <c r="J12" s="217"/>
    </row>
    <row r="13" spans="2:10" ht="12.75">
      <c r="B13" s="217" t="s">
        <v>317</v>
      </c>
      <c r="C13" s="217"/>
      <c r="D13" s="217"/>
      <c r="E13" s="217"/>
      <c r="F13" s="217"/>
      <c r="G13" s="217"/>
      <c r="H13" s="217"/>
      <c r="I13" s="217"/>
      <c r="J13" s="217"/>
    </row>
    <row r="16" ht="12.75">
      <c r="F16" s="315"/>
    </row>
  </sheetData>
  <sheetProtection/>
  <mergeCells count="26">
    <mergeCell ref="AD3:AH3"/>
    <mergeCell ref="B4:AH4"/>
    <mergeCell ref="B5:B7"/>
    <mergeCell ref="C5:C7"/>
    <mergeCell ref="D5:G5"/>
    <mergeCell ref="AD6:AD7"/>
    <mergeCell ref="AE6:AH6"/>
    <mergeCell ref="T5:AC5"/>
    <mergeCell ref="N6:Q6"/>
    <mergeCell ref="M6:M7"/>
    <mergeCell ref="B3:J3"/>
    <mergeCell ref="R5:S5"/>
    <mergeCell ref="T6:X6"/>
    <mergeCell ref="Y6:AC6"/>
    <mergeCell ref="R6:R7"/>
    <mergeCell ref="S6:S7"/>
    <mergeCell ref="I6:L6"/>
    <mergeCell ref="B11:AH11"/>
    <mergeCell ref="AD5:AH5"/>
    <mergeCell ref="D6:D7"/>
    <mergeCell ref="E6:E7"/>
    <mergeCell ref="G6:G7"/>
    <mergeCell ref="H6:H7"/>
    <mergeCell ref="H5:L5"/>
    <mergeCell ref="M5:Q5"/>
    <mergeCell ref="F6:F7"/>
  </mergeCells>
  <printOptions/>
  <pageMargins left="0.37" right="0.3" top="0.98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290"/>
  <sheetViews>
    <sheetView zoomScale="60" zoomScaleNormal="60" zoomScalePageLayoutView="0" workbookViewId="0" topLeftCell="A1">
      <selection activeCell="R28" sqref="R28"/>
    </sheetView>
  </sheetViews>
  <sheetFormatPr defaultColWidth="9.00390625" defaultRowHeight="12.75"/>
  <cols>
    <col min="1" max="1" width="6.75390625" style="5" customWidth="1"/>
    <col min="2" max="2" width="21.75390625" style="1" customWidth="1"/>
    <col min="3" max="3" width="5.625" style="7" hidden="1" customWidth="1"/>
    <col min="4" max="4" width="10.375" style="7" customWidth="1"/>
    <col min="5" max="5" width="8.75390625" style="7" customWidth="1"/>
    <col min="6" max="6" width="11.00390625" style="5" customWidth="1"/>
    <col min="7" max="7" width="11.125" style="325" customWidth="1"/>
    <col min="8" max="8" width="12.375" style="5" customWidth="1"/>
    <col min="9" max="9" width="11.375" style="5" customWidth="1"/>
    <col min="10" max="10" width="12.875" style="5" customWidth="1"/>
    <col min="11" max="11" width="11.00390625" style="325" customWidth="1"/>
    <col min="12" max="14" width="12.25390625" style="5" customWidth="1"/>
    <col min="15" max="15" width="12.625" style="5" customWidth="1"/>
    <col min="16" max="16" width="12.25390625" style="5" customWidth="1"/>
    <col min="17" max="17" width="6.375" style="5" customWidth="1"/>
    <col min="18" max="18" width="7.125" style="5" customWidth="1"/>
    <col min="19" max="30" width="9.375" style="5" customWidth="1"/>
    <col min="31" max="31" width="10.75390625" style="5" customWidth="1"/>
    <col min="32" max="16384" width="9.125" style="5" customWidth="1"/>
  </cols>
  <sheetData>
    <row r="1" spans="2:31" ht="15.75">
      <c r="B1" s="522" t="s">
        <v>263</v>
      </c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</row>
    <row r="2" spans="2:31" ht="20.25">
      <c r="B2" s="413" t="s">
        <v>275</v>
      </c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</row>
    <row r="3" spans="2:31" ht="15" customHeight="1">
      <c r="B3" s="413" t="s">
        <v>39</v>
      </c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</row>
    <row r="4" spans="2:31" ht="21" customHeight="1">
      <c r="B4" s="523" t="s">
        <v>316</v>
      </c>
      <c r="C4" s="523"/>
      <c r="D4" s="523"/>
      <c r="E4" s="523"/>
      <c r="F4" s="523"/>
      <c r="G4" s="523"/>
      <c r="H4" s="523"/>
      <c r="I4" s="523"/>
      <c r="J4" s="523"/>
      <c r="K4" s="523"/>
      <c r="L4" s="523"/>
      <c r="M4" s="523"/>
      <c r="N4" s="523"/>
      <c r="O4" s="52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</row>
    <row r="5" spans="2:5" ht="5.25" customHeight="1" hidden="1">
      <c r="B5" s="5"/>
      <c r="C5" s="5"/>
      <c r="D5" s="5"/>
      <c r="E5" s="5"/>
    </row>
    <row r="6" spans="2:16" ht="52.5" customHeight="1">
      <c r="B6" s="510" t="s">
        <v>64</v>
      </c>
      <c r="C6" s="67"/>
      <c r="D6" s="510" t="s">
        <v>70</v>
      </c>
      <c r="E6" s="514" t="s">
        <v>68</v>
      </c>
      <c r="F6" s="515"/>
      <c r="G6" s="519" t="s">
        <v>73</v>
      </c>
      <c r="H6" s="520"/>
      <c r="I6" s="520"/>
      <c r="J6" s="521"/>
      <c r="K6" s="519" t="s">
        <v>74</v>
      </c>
      <c r="L6" s="520"/>
      <c r="M6" s="520"/>
      <c r="N6" s="520"/>
      <c r="O6" s="521"/>
      <c r="P6" s="512" t="s">
        <v>179</v>
      </c>
    </row>
    <row r="7" spans="2:16" ht="87" customHeight="1">
      <c r="B7" s="511"/>
      <c r="C7" s="80"/>
      <c r="D7" s="511"/>
      <c r="E7" s="263" t="s">
        <v>15</v>
      </c>
      <c r="F7" s="84" t="s">
        <v>69</v>
      </c>
      <c r="G7" s="326" t="s">
        <v>42</v>
      </c>
      <c r="H7" s="78" t="s">
        <v>71</v>
      </c>
      <c r="I7" s="78" t="s">
        <v>75</v>
      </c>
      <c r="J7" s="78" t="s">
        <v>65</v>
      </c>
      <c r="K7" s="326" t="s">
        <v>42</v>
      </c>
      <c r="L7" s="78" t="s">
        <v>76</v>
      </c>
      <c r="M7" s="77" t="s">
        <v>72</v>
      </c>
      <c r="N7" s="78" t="s">
        <v>152</v>
      </c>
      <c r="O7" s="78" t="s">
        <v>65</v>
      </c>
      <c r="P7" s="513"/>
    </row>
    <row r="8" spans="2:16" ht="12.75">
      <c r="B8" s="68">
        <v>1</v>
      </c>
      <c r="C8" s="68">
        <v>1</v>
      </c>
      <c r="D8" s="68">
        <v>2</v>
      </c>
      <c r="E8" s="262">
        <v>3</v>
      </c>
      <c r="F8" s="68">
        <v>4</v>
      </c>
      <c r="G8" s="262">
        <v>5</v>
      </c>
      <c r="H8" s="68">
        <v>6</v>
      </c>
      <c r="I8" s="68">
        <v>7</v>
      </c>
      <c r="J8" s="68">
        <v>8</v>
      </c>
      <c r="K8" s="262">
        <v>9</v>
      </c>
      <c r="L8" s="68">
        <v>10</v>
      </c>
      <c r="M8" s="68">
        <v>11</v>
      </c>
      <c r="N8" s="68">
        <v>12</v>
      </c>
      <c r="O8" s="68">
        <v>13</v>
      </c>
      <c r="P8" s="68">
        <v>14</v>
      </c>
    </row>
    <row r="9" spans="2:16" s="6" customFormat="1" ht="15" hidden="1">
      <c r="B9" s="68">
        <v>1</v>
      </c>
      <c r="C9" s="68">
        <v>1</v>
      </c>
      <c r="D9" s="68">
        <v>2</v>
      </c>
      <c r="E9" s="262"/>
      <c r="F9" s="68">
        <v>3</v>
      </c>
      <c r="G9" s="327"/>
      <c r="H9" s="81"/>
      <c r="I9" s="81"/>
      <c r="J9" s="81"/>
      <c r="K9" s="327"/>
      <c r="L9" s="81"/>
      <c r="M9" s="81"/>
      <c r="N9" s="81"/>
      <c r="O9" s="81"/>
      <c r="P9" s="166"/>
    </row>
    <row r="10" spans="2:16" s="6" customFormat="1" ht="15" hidden="1">
      <c r="B10" s="68">
        <v>1</v>
      </c>
      <c r="C10" s="68">
        <v>1</v>
      </c>
      <c r="D10" s="68">
        <v>2</v>
      </c>
      <c r="E10" s="262"/>
      <c r="F10" s="68">
        <v>3</v>
      </c>
      <c r="G10" s="326"/>
      <c r="H10" s="77"/>
      <c r="I10" s="77"/>
      <c r="J10" s="77"/>
      <c r="K10" s="326"/>
      <c r="L10" s="77"/>
      <c r="M10" s="77"/>
      <c r="N10" s="77"/>
      <c r="O10" s="77"/>
      <c r="P10" s="166"/>
    </row>
    <row r="11" spans="2:16" s="6" customFormat="1" ht="15" hidden="1">
      <c r="B11" s="68">
        <v>1</v>
      </c>
      <c r="C11" s="68">
        <v>1</v>
      </c>
      <c r="D11" s="68">
        <v>2</v>
      </c>
      <c r="E11" s="262"/>
      <c r="F11" s="68">
        <v>3</v>
      </c>
      <c r="G11" s="326"/>
      <c r="H11" s="77"/>
      <c r="I11" s="77"/>
      <c r="J11" s="77"/>
      <c r="K11" s="326"/>
      <c r="L11" s="77"/>
      <c r="M11" s="77"/>
      <c r="N11" s="77"/>
      <c r="O11" s="77"/>
      <c r="P11" s="166"/>
    </row>
    <row r="12" spans="2:16" s="6" customFormat="1" ht="15" hidden="1">
      <c r="B12" s="68">
        <v>1</v>
      </c>
      <c r="C12" s="68">
        <v>1</v>
      </c>
      <c r="D12" s="68">
        <v>2</v>
      </c>
      <c r="E12" s="262"/>
      <c r="F12" s="68">
        <v>3</v>
      </c>
      <c r="G12" s="326"/>
      <c r="H12" s="77"/>
      <c r="I12" s="77"/>
      <c r="J12" s="77"/>
      <c r="K12" s="326"/>
      <c r="L12" s="77"/>
      <c r="M12" s="77"/>
      <c r="N12" s="77"/>
      <c r="O12" s="77"/>
      <c r="P12" s="166"/>
    </row>
    <row r="13" spans="2:16" s="6" customFormat="1" ht="15" hidden="1">
      <c r="B13" s="68">
        <v>1</v>
      </c>
      <c r="C13" s="68">
        <v>1</v>
      </c>
      <c r="D13" s="68">
        <v>2</v>
      </c>
      <c r="E13" s="262"/>
      <c r="F13" s="68">
        <v>3</v>
      </c>
      <c r="G13" s="326"/>
      <c r="H13" s="77"/>
      <c r="I13" s="77"/>
      <c r="J13" s="77"/>
      <c r="K13" s="326"/>
      <c r="L13" s="77"/>
      <c r="M13" s="77"/>
      <c r="N13" s="77"/>
      <c r="O13" s="77"/>
      <c r="P13" s="166"/>
    </row>
    <row r="14" spans="2:16" s="6" customFormat="1" ht="15" hidden="1">
      <c r="B14" s="68">
        <v>1</v>
      </c>
      <c r="C14" s="68">
        <v>1</v>
      </c>
      <c r="D14" s="68">
        <v>2</v>
      </c>
      <c r="E14" s="262"/>
      <c r="F14" s="68">
        <v>3</v>
      </c>
      <c r="G14" s="326"/>
      <c r="H14" s="77"/>
      <c r="I14" s="77"/>
      <c r="J14" s="77"/>
      <c r="K14" s="326"/>
      <c r="L14" s="77"/>
      <c r="M14" s="77"/>
      <c r="N14" s="77"/>
      <c r="O14" s="77"/>
      <c r="P14" s="166"/>
    </row>
    <row r="15" spans="2:16" s="6" customFormat="1" ht="15" hidden="1">
      <c r="B15" s="68">
        <v>1</v>
      </c>
      <c r="C15" s="68">
        <v>1</v>
      </c>
      <c r="D15" s="68">
        <v>2</v>
      </c>
      <c r="E15" s="262"/>
      <c r="F15" s="68">
        <v>3</v>
      </c>
      <c r="G15" s="326"/>
      <c r="H15" s="77"/>
      <c r="I15" s="77"/>
      <c r="J15" s="77"/>
      <c r="K15" s="326"/>
      <c r="L15" s="77"/>
      <c r="M15" s="77"/>
      <c r="N15" s="77"/>
      <c r="O15" s="77"/>
      <c r="P15" s="166"/>
    </row>
    <row r="16" spans="2:16" s="6" customFormat="1" ht="15" hidden="1">
      <c r="B16" s="68">
        <v>1</v>
      </c>
      <c r="C16" s="68">
        <v>1</v>
      </c>
      <c r="D16" s="68">
        <v>2</v>
      </c>
      <c r="E16" s="262"/>
      <c r="F16" s="68">
        <v>3</v>
      </c>
      <c r="G16" s="326"/>
      <c r="H16" s="77"/>
      <c r="I16" s="77"/>
      <c r="J16" s="77"/>
      <c r="K16" s="326"/>
      <c r="L16" s="77"/>
      <c r="M16" s="77"/>
      <c r="N16" s="77"/>
      <c r="O16" s="77"/>
      <c r="P16" s="166"/>
    </row>
    <row r="17" spans="2:16" s="6" customFormat="1" ht="15" hidden="1">
      <c r="B17" s="68">
        <v>1</v>
      </c>
      <c r="C17" s="68">
        <v>1</v>
      </c>
      <c r="D17" s="68">
        <v>2</v>
      </c>
      <c r="E17" s="262"/>
      <c r="F17" s="68">
        <v>3</v>
      </c>
      <c r="G17" s="326"/>
      <c r="H17" s="77"/>
      <c r="I17" s="77"/>
      <c r="J17" s="77"/>
      <c r="K17" s="326"/>
      <c r="L17" s="77"/>
      <c r="M17" s="77"/>
      <c r="N17" s="77"/>
      <c r="O17" s="77"/>
      <c r="P17" s="166"/>
    </row>
    <row r="18" spans="2:16" s="6" customFormat="1" ht="15" hidden="1">
      <c r="B18" s="68">
        <v>1</v>
      </c>
      <c r="C18" s="68">
        <v>1</v>
      </c>
      <c r="D18" s="68">
        <v>2</v>
      </c>
      <c r="E18" s="262"/>
      <c r="F18" s="68">
        <v>3</v>
      </c>
      <c r="G18" s="326"/>
      <c r="H18" s="77"/>
      <c r="I18" s="77"/>
      <c r="J18" s="77"/>
      <c r="K18" s="326"/>
      <c r="L18" s="77"/>
      <c r="M18" s="77"/>
      <c r="N18" s="77"/>
      <c r="O18" s="77"/>
      <c r="P18" s="166"/>
    </row>
    <row r="19" spans="2:16" ht="12.75" hidden="1">
      <c r="B19" s="68">
        <v>1</v>
      </c>
      <c r="C19" s="68">
        <v>1</v>
      </c>
      <c r="D19" s="68">
        <v>2</v>
      </c>
      <c r="E19" s="262"/>
      <c r="F19" s="68">
        <v>3</v>
      </c>
      <c r="G19" s="328"/>
      <c r="H19" s="78"/>
      <c r="I19" s="78"/>
      <c r="J19" s="78"/>
      <c r="K19" s="328"/>
      <c r="L19" s="78"/>
      <c r="M19" s="78"/>
      <c r="N19" s="78"/>
      <c r="O19" s="78"/>
      <c r="P19" s="34"/>
    </row>
    <row r="20" spans="2:16" ht="15" customHeight="1">
      <c r="B20" s="87" t="s">
        <v>58</v>
      </c>
      <c r="C20" s="79">
        <v>800</v>
      </c>
      <c r="D20" s="516">
        <v>131</v>
      </c>
      <c r="E20" s="334">
        <v>129</v>
      </c>
      <c r="F20" s="316">
        <v>0</v>
      </c>
      <c r="G20" s="329">
        <v>2</v>
      </c>
      <c r="H20" s="316"/>
      <c r="I20" s="316">
        <v>0</v>
      </c>
      <c r="J20" s="317">
        <f>G20-(H20-I20)</f>
        <v>2</v>
      </c>
      <c r="K20" s="329">
        <v>127</v>
      </c>
      <c r="L20" s="316">
        <v>19</v>
      </c>
      <c r="M20" s="316">
        <v>18</v>
      </c>
      <c r="N20" s="316">
        <v>0</v>
      </c>
      <c r="O20" s="317">
        <v>126</v>
      </c>
      <c r="P20" s="318">
        <f>E20-J20-O20</f>
        <v>1</v>
      </c>
    </row>
    <row r="21" spans="2:16" ht="15" customHeight="1">
      <c r="B21" s="88" t="s">
        <v>57</v>
      </c>
      <c r="C21" s="82"/>
      <c r="D21" s="517"/>
      <c r="E21" s="334">
        <v>129</v>
      </c>
      <c r="F21" s="319">
        <v>0</v>
      </c>
      <c r="G21" s="330">
        <v>2</v>
      </c>
      <c r="H21" s="319"/>
      <c r="I21" s="319">
        <v>0</v>
      </c>
      <c r="J21" s="317">
        <f>G21-(H21-I21)</f>
        <v>2</v>
      </c>
      <c r="K21" s="330">
        <v>127</v>
      </c>
      <c r="L21" s="319">
        <v>36</v>
      </c>
      <c r="M21" s="319">
        <v>35</v>
      </c>
      <c r="N21" s="319">
        <v>0</v>
      </c>
      <c r="O21" s="317">
        <v>126</v>
      </c>
      <c r="P21" s="318">
        <f>E21-J21-O21</f>
        <v>1</v>
      </c>
    </row>
    <row r="22" spans="2:16" ht="15" customHeight="1">
      <c r="B22" s="88" t="s">
        <v>62</v>
      </c>
      <c r="C22" s="82"/>
      <c r="D22" s="517"/>
      <c r="E22" s="334">
        <v>79</v>
      </c>
      <c r="F22" s="319">
        <v>0</v>
      </c>
      <c r="G22" s="330">
        <v>35</v>
      </c>
      <c r="H22" s="319"/>
      <c r="I22" s="319">
        <v>0</v>
      </c>
      <c r="J22" s="317">
        <f>G22-(H22-I22)</f>
        <v>35</v>
      </c>
      <c r="K22" s="330">
        <v>44</v>
      </c>
      <c r="L22" s="319">
        <v>1</v>
      </c>
      <c r="M22" s="319">
        <v>0</v>
      </c>
      <c r="N22" s="319">
        <v>0</v>
      </c>
      <c r="O22" s="317">
        <f aca="true" t="shared" si="0" ref="O22:O34">K22-(L22-M22-N22)</f>
        <v>43</v>
      </c>
      <c r="P22" s="324">
        <v>1</v>
      </c>
    </row>
    <row r="23" spans="2:16" ht="15" customHeight="1">
      <c r="B23" s="88" t="s">
        <v>59</v>
      </c>
      <c r="C23" s="82"/>
      <c r="D23" s="517"/>
      <c r="E23" s="334">
        <v>54</v>
      </c>
      <c r="F23" s="319">
        <v>0</v>
      </c>
      <c r="G23" s="330">
        <v>39</v>
      </c>
      <c r="H23" s="319">
        <v>1</v>
      </c>
      <c r="I23" s="319"/>
      <c r="J23" s="317">
        <v>38</v>
      </c>
      <c r="K23" s="330">
        <v>15</v>
      </c>
      <c r="L23" s="319">
        <v>1</v>
      </c>
      <c r="M23" s="319">
        <v>0</v>
      </c>
      <c r="N23" s="319">
        <v>1</v>
      </c>
      <c r="O23" s="317">
        <f t="shared" si="0"/>
        <v>15</v>
      </c>
      <c r="P23" s="318">
        <v>0</v>
      </c>
    </row>
    <row r="24" spans="2:16" ht="15" customHeight="1">
      <c r="B24" s="88" t="s">
        <v>60</v>
      </c>
      <c r="C24" s="82"/>
      <c r="D24" s="517"/>
      <c r="E24" s="334">
        <v>6</v>
      </c>
      <c r="F24" s="319">
        <v>0</v>
      </c>
      <c r="G24" s="330">
        <v>6</v>
      </c>
      <c r="H24" s="319"/>
      <c r="I24" s="319"/>
      <c r="J24" s="317">
        <f aca="true" t="shared" si="1" ref="J24:J30">G24-(H24-I24)</f>
        <v>6</v>
      </c>
      <c r="K24" s="330">
        <v>0</v>
      </c>
      <c r="L24" s="319"/>
      <c r="M24" s="319"/>
      <c r="N24" s="319"/>
      <c r="O24" s="317">
        <f t="shared" si="0"/>
        <v>0</v>
      </c>
      <c r="P24" s="318">
        <f>E24-J24-O24</f>
        <v>0</v>
      </c>
    </row>
    <row r="25" spans="2:16" ht="15" customHeight="1">
      <c r="B25" s="88" t="s">
        <v>61</v>
      </c>
      <c r="C25" s="82"/>
      <c r="D25" s="517"/>
      <c r="E25" s="334">
        <v>36</v>
      </c>
      <c r="F25" s="319">
        <v>0</v>
      </c>
      <c r="G25" s="330">
        <v>25</v>
      </c>
      <c r="H25" s="319"/>
      <c r="I25" s="319"/>
      <c r="J25" s="317">
        <f t="shared" si="1"/>
        <v>25</v>
      </c>
      <c r="K25" s="330">
        <v>11</v>
      </c>
      <c r="L25" s="319"/>
      <c r="M25" s="319"/>
      <c r="N25" s="319"/>
      <c r="O25" s="317">
        <f t="shared" si="0"/>
        <v>11</v>
      </c>
      <c r="P25" s="318">
        <v>0</v>
      </c>
    </row>
    <row r="26" spans="2:16" ht="15" customHeight="1">
      <c r="B26" s="88" t="s">
        <v>66</v>
      </c>
      <c r="C26" s="82"/>
      <c r="D26" s="517"/>
      <c r="E26" s="334">
        <v>21</v>
      </c>
      <c r="F26" s="319">
        <v>0</v>
      </c>
      <c r="G26" s="330">
        <v>19</v>
      </c>
      <c r="H26" s="319"/>
      <c r="I26" s="319"/>
      <c r="J26" s="317">
        <f t="shared" si="1"/>
        <v>19</v>
      </c>
      <c r="K26" s="330">
        <v>2</v>
      </c>
      <c r="L26" s="319">
        <v>1</v>
      </c>
      <c r="M26" s="319">
        <v>1</v>
      </c>
      <c r="N26" s="319"/>
      <c r="O26" s="317">
        <v>2</v>
      </c>
      <c r="P26" s="318">
        <v>0</v>
      </c>
    </row>
    <row r="27" spans="2:16" ht="15" customHeight="1">
      <c r="B27" s="88" t="s">
        <v>67</v>
      </c>
      <c r="C27" s="82"/>
      <c r="D27" s="517"/>
      <c r="E27" s="334">
        <v>0</v>
      </c>
      <c r="F27" s="319">
        <v>0</v>
      </c>
      <c r="G27" s="330">
        <v>0</v>
      </c>
      <c r="H27" s="319"/>
      <c r="I27" s="319"/>
      <c r="J27" s="317">
        <f t="shared" si="1"/>
        <v>0</v>
      </c>
      <c r="K27" s="330">
        <v>0</v>
      </c>
      <c r="L27" s="319"/>
      <c r="M27" s="319"/>
      <c r="N27" s="319"/>
      <c r="O27" s="317">
        <f t="shared" si="0"/>
        <v>0</v>
      </c>
      <c r="P27" s="318">
        <f>E27-J27-O27</f>
        <v>0</v>
      </c>
    </row>
    <row r="28" spans="2:16" ht="15" customHeight="1">
      <c r="B28" s="89" t="s">
        <v>108</v>
      </c>
      <c r="C28" s="85"/>
      <c r="D28" s="517"/>
      <c r="E28" s="331">
        <v>1</v>
      </c>
      <c r="F28" s="320">
        <v>0</v>
      </c>
      <c r="G28" s="331">
        <v>1</v>
      </c>
      <c r="H28" s="320"/>
      <c r="I28" s="320"/>
      <c r="J28" s="317">
        <f t="shared" si="1"/>
        <v>1</v>
      </c>
      <c r="K28" s="331">
        <v>0</v>
      </c>
      <c r="L28" s="320"/>
      <c r="M28" s="320"/>
      <c r="N28" s="320"/>
      <c r="O28" s="317">
        <f t="shared" si="0"/>
        <v>0</v>
      </c>
      <c r="P28" s="318">
        <f>E28-J28-O28</f>
        <v>0</v>
      </c>
    </row>
    <row r="29" spans="2:16" ht="15" customHeight="1">
      <c r="B29" s="88" t="s">
        <v>109</v>
      </c>
      <c r="C29" s="85"/>
      <c r="D29" s="517"/>
      <c r="E29" s="331">
        <v>0</v>
      </c>
      <c r="F29" s="320">
        <v>0</v>
      </c>
      <c r="G29" s="331">
        <v>0</v>
      </c>
      <c r="H29" s="320"/>
      <c r="I29" s="320"/>
      <c r="J29" s="317">
        <f t="shared" si="1"/>
        <v>0</v>
      </c>
      <c r="K29" s="331">
        <v>0</v>
      </c>
      <c r="L29" s="320"/>
      <c r="M29" s="320"/>
      <c r="N29" s="320"/>
      <c r="O29" s="317">
        <f t="shared" si="0"/>
        <v>0</v>
      </c>
      <c r="P29" s="318">
        <f>E29-J29-O29</f>
        <v>0</v>
      </c>
    </row>
    <row r="30" spans="2:16" ht="15" customHeight="1">
      <c r="B30" s="88" t="s">
        <v>110</v>
      </c>
      <c r="C30" s="85"/>
      <c r="D30" s="517"/>
      <c r="E30" s="331">
        <v>0</v>
      </c>
      <c r="F30" s="320">
        <v>0</v>
      </c>
      <c r="G30" s="331">
        <v>0</v>
      </c>
      <c r="H30" s="320"/>
      <c r="I30" s="320"/>
      <c r="J30" s="317">
        <f t="shared" si="1"/>
        <v>0</v>
      </c>
      <c r="K30" s="331">
        <v>0</v>
      </c>
      <c r="L30" s="320"/>
      <c r="M30" s="320"/>
      <c r="N30" s="320"/>
      <c r="O30" s="317">
        <f t="shared" si="0"/>
        <v>0</v>
      </c>
      <c r="P30" s="318">
        <f>E30-J30-O30</f>
        <v>0</v>
      </c>
    </row>
    <row r="31" spans="2:16" ht="15" customHeight="1">
      <c r="B31" s="88" t="s">
        <v>111</v>
      </c>
      <c r="C31" s="85"/>
      <c r="D31" s="517"/>
      <c r="E31" s="331">
        <v>12</v>
      </c>
      <c r="F31" s="320">
        <v>0</v>
      </c>
      <c r="G31" s="331">
        <v>7</v>
      </c>
      <c r="H31" s="320"/>
      <c r="I31" s="320"/>
      <c r="J31" s="317">
        <v>7</v>
      </c>
      <c r="K31" s="331">
        <v>5</v>
      </c>
      <c r="L31" s="320"/>
      <c r="M31" s="320"/>
      <c r="N31" s="320"/>
      <c r="O31" s="317">
        <f t="shared" si="0"/>
        <v>5</v>
      </c>
      <c r="P31" s="318">
        <v>0</v>
      </c>
    </row>
    <row r="32" spans="2:16" ht="15" customHeight="1">
      <c r="B32" s="88" t="s">
        <v>63</v>
      </c>
      <c r="C32" s="85"/>
      <c r="D32" s="517"/>
      <c r="E32" s="331">
        <v>45</v>
      </c>
      <c r="F32" s="320">
        <v>0</v>
      </c>
      <c r="G32" s="331">
        <v>25</v>
      </c>
      <c r="H32" s="320"/>
      <c r="I32" s="320"/>
      <c r="J32" s="317">
        <f>G32-(H32-I32)</f>
        <v>25</v>
      </c>
      <c r="K32" s="331">
        <v>20</v>
      </c>
      <c r="L32" s="320">
        <v>1</v>
      </c>
      <c r="M32" s="320">
        <v>0</v>
      </c>
      <c r="N32" s="320">
        <v>1</v>
      </c>
      <c r="O32" s="317">
        <f t="shared" si="0"/>
        <v>20</v>
      </c>
      <c r="P32" s="318">
        <v>0</v>
      </c>
    </row>
    <row r="33" spans="2:16" ht="15" customHeight="1">
      <c r="B33" s="88" t="s">
        <v>151</v>
      </c>
      <c r="C33" s="85"/>
      <c r="D33" s="517"/>
      <c r="E33" s="331"/>
      <c r="F33" s="320">
        <v>0</v>
      </c>
      <c r="G33" s="331"/>
      <c r="H33" s="320"/>
      <c r="I33" s="320"/>
      <c r="J33" s="317">
        <f>G33-(H33-I33)</f>
        <v>0</v>
      </c>
      <c r="K33" s="331"/>
      <c r="L33" s="320"/>
      <c r="M33" s="320"/>
      <c r="N33" s="320"/>
      <c r="O33" s="317">
        <f t="shared" si="0"/>
        <v>0</v>
      </c>
      <c r="P33" s="318">
        <f>E33-J33-O33</f>
        <v>0</v>
      </c>
    </row>
    <row r="34" spans="2:16" ht="15" customHeight="1">
      <c r="B34" s="86"/>
      <c r="C34" s="85"/>
      <c r="D34" s="518"/>
      <c r="E34" s="335"/>
      <c r="F34" s="321"/>
      <c r="G34" s="332"/>
      <c r="H34" s="321"/>
      <c r="I34" s="321"/>
      <c r="J34" s="317"/>
      <c r="K34" s="332"/>
      <c r="L34" s="321"/>
      <c r="M34" s="321"/>
      <c r="N34" s="321"/>
      <c r="O34" s="317">
        <f t="shared" si="0"/>
        <v>0</v>
      </c>
      <c r="P34" s="318">
        <f>E34-J34-O34</f>
        <v>0</v>
      </c>
    </row>
    <row r="35" spans="2:16" ht="18.75">
      <c r="B35" s="344"/>
      <c r="C35" s="80"/>
      <c r="D35" s="80" t="s">
        <v>328</v>
      </c>
      <c r="E35" s="345">
        <f>SUM(E20:E34)</f>
        <v>512</v>
      </c>
      <c r="F35" s="346">
        <f>SUM(F20:F34)</f>
        <v>0</v>
      </c>
      <c r="G35" s="347">
        <f>SUM(G20:G34)</f>
        <v>161</v>
      </c>
      <c r="H35" s="346">
        <f>SUM(H20:H34)</f>
        <v>1</v>
      </c>
      <c r="I35" s="346">
        <v>0</v>
      </c>
      <c r="J35" s="336">
        <f aca="true" t="shared" si="2" ref="J35:O35">SUM(J20:J34)</f>
        <v>160</v>
      </c>
      <c r="K35" s="347">
        <f t="shared" si="2"/>
        <v>351</v>
      </c>
      <c r="L35" s="346">
        <f t="shared" si="2"/>
        <v>59</v>
      </c>
      <c r="M35" s="346">
        <f t="shared" si="2"/>
        <v>54</v>
      </c>
      <c r="N35" s="346">
        <f t="shared" si="2"/>
        <v>2</v>
      </c>
      <c r="O35" s="336">
        <f t="shared" si="2"/>
        <v>348</v>
      </c>
      <c r="P35" s="337">
        <v>3</v>
      </c>
    </row>
    <row r="36" spans="2:16" ht="33" customHeight="1">
      <c r="B36" s="147"/>
      <c r="D36" s="338"/>
      <c r="E36" s="338"/>
      <c r="F36" s="339"/>
      <c r="G36" s="340"/>
      <c r="H36" s="339"/>
      <c r="I36" s="339"/>
      <c r="J36" s="341"/>
      <c r="K36" s="340"/>
      <c r="L36" s="339"/>
      <c r="M36" s="339"/>
      <c r="N36" s="339"/>
      <c r="O36" s="342"/>
      <c r="P36" s="343"/>
    </row>
    <row r="37" spans="7:11" ht="12.75">
      <c r="G37" s="333"/>
      <c r="H37" s="333"/>
      <c r="I37" s="333"/>
      <c r="J37" s="333"/>
      <c r="K37" s="333"/>
    </row>
    <row r="38" spans="7:11" ht="12.75">
      <c r="G38" s="333"/>
      <c r="H38" s="333"/>
      <c r="I38" s="333"/>
      <c r="J38" s="333"/>
      <c r="K38" s="333"/>
    </row>
    <row r="39" spans="7:11" ht="12.75">
      <c r="G39" s="333"/>
      <c r="H39" s="333"/>
      <c r="I39" s="333"/>
      <c r="J39" s="333"/>
      <c r="K39" s="333"/>
    </row>
    <row r="40" spans="7:11" ht="12.75">
      <c r="G40" s="333"/>
      <c r="H40" s="333"/>
      <c r="I40" s="333"/>
      <c r="J40" s="333"/>
      <c r="K40" s="333"/>
    </row>
    <row r="41" spans="7:11" ht="12.75">
      <c r="G41" s="333"/>
      <c r="H41" s="333"/>
      <c r="I41" s="333"/>
      <c r="J41" s="333"/>
      <c r="K41" s="333"/>
    </row>
    <row r="42" spans="7:11" ht="12.75">
      <c r="G42" s="333"/>
      <c r="H42" s="333"/>
      <c r="I42" s="333"/>
      <c r="J42" s="333"/>
      <c r="K42" s="333"/>
    </row>
    <row r="43" spans="7:11" ht="12.75">
      <c r="G43" s="333"/>
      <c r="H43" s="333"/>
      <c r="I43" s="333"/>
      <c r="J43" s="333"/>
      <c r="K43" s="333"/>
    </row>
    <row r="44" spans="7:11" ht="12.75">
      <c r="G44" s="333"/>
      <c r="H44" s="333"/>
      <c r="I44" s="333"/>
      <c r="J44" s="333"/>
      <c r="K44" s="333"/>
    </row>
    <row r="45" spans="7:11" ht="12.75">
      <c r="G45" s="333"/>
      <c r="H45" s="333"/>
      <c r="I45" s="333"/>
      <c r="J45" s="333"/>
      <c r="K45" s="333"/>
    </row>
    <row r="46" spans="7:11" ht="12.75">
      <c r="G46" s="333"/>
      <c r="H46" s="333"/>
      <c r="I46" s="333"/>
      <c r="J46" s="333"/>
      <c r="K46" s="333"/>
    </row>
    <row r="47" spans="7:11" ht="12.75">
      <c r="G47" s="333"/>
      <c r="H47" s="333"/>
      <c r="I47" s="333"/>
      <c r="J47" s="333"/>
      <c r="K47" s="333"/>
    </row>
    <row r="48" spans="7:11" ht="12.75">
      <c r="G48" s="333"/>
      <c r="H48" s="333"/>
      <c r="I48" s="333"/>
      <c r="J48" s="333"/>
      <c r="K48" s="333"/>
    </row>
    <row r="49" spans="7:11" ht="12.75">
      <c r="G49" s="333"/>
      <c r="H49" s="333"/>
      <c r="I49" s="333"/>
      <c r="J49" s="333"/>
      <c r="K49" s="333"/>
    </row>
    <row r="50" spans="7:11" ht="12.75">
      <c r="G50" s="333"/>
      <c r="H50" s="333"/>
      <c r="I50" s="333"/>
      <c r="J50" s="333"/>
      <c r="K50" s="333"/>
    </row>
    <row r="51" spans="7:11" ht="12.75">
      <c r="G51" s="333"/>
      <c r="H51" s="333"/>
      <c r="I51" s="333"/>
      <c r="J51" s="333"/>
      <c r="K51" s="333"/>
    </row>
    <row r="52" spans="7:11" ht="12.75">
      <c r="G52" s="333"/>
      <c r="H52" s="333"/>
      <c r="I52" s="333"/>
      <c r="J52" s="333"/>
      <c r="K52" s="333"/>
    </row>
    <row r="53" spans="7:11" ht="12.75">
      <c r="G53" s="333"/>
      <c r="H53" s="333"/>
      <c r="I53" s="333"/>
      <c r="J53" s="333"/>
      <c r="K53" s="333"/>
    </row>
    <row r="54" spans="7:11" ht="12.75">
      <c r="G54" s="333"/>
      <c r="H54" s="333"/>
      <c r="I54" s="333"/>
      <c r="J54" s="333"/>
      <c r="K54" s="333"/>
    </row>
    <row r="55" spans="7:11" ht="12.75">
      <c r="G55" s="333"/>
      <c r="H55" s="333"/>
      <c r="I55" s="333"/>
      <c r="J55" s="333"/>
      <c r="K55" s="333"/>
    </row>
    <row r="56" spans="7:11" ht="12.75">
      <c r="G56" s="333"/>
      <c r="H56" s="333"/>
      <c r="I56" s="333"/>
      <c r="J56" s="333"/>
      <c r="K56" s="333"/>
    </row>
    <row r="57" spans="7:11" ht="12.75">
      <c r="G57" s="333"/>
      <c r="H57" s="333"/>
      <c r="I57" s="333"/>
      <c r="J57" s="333"/>
      <c r="K57" s="333"/>
    </row>
    <row r="58" spans="7:11" ht="12.75">
      <c r="G58" s="333"/>
      <c r="H58" s="333"/>
      <c r="I58" s="333"/>
      <c r="J58" s="333"/>
      <c r="K58" s="333"/>
    </row>
    <row r="59" spans="7:11" ht="12.75">
      <c r="G59" s="333"/>
      <c r="H59" s="333"/>
      <c r="I59" s="333"/>
      <c r="J59" s="333"/>
      <c r="K59" s="333"/>
    </row>
    <row r="60" spans="7:11" ht="12.75">
      <c r="G60" s="333"/>
      <c r="H60" s="333"/>
      <c r="I60" s="333"/>
      <c r="J60" s="333"/>
      <c r="K60" s="333"/>
    </row>
    <row r="61" spans="7:11" ht="12.75">
      <c r="G61" s="333"/>
      <c r="H61" s="333"/>
      <c r="I61" s="333"/>
      <c r="J61" s="333"/>
      <c r="K61" s="333"/>
    </row>
    <row r="62" spans="7:11" ht="12.75">
      <c r="G62" s="333"/>
      <c r="H62" s="333"/>
      <c r="I62" s="333"/>
      <c r="J62" s="333"/>
      <c r="K62" s="333"/>
    </row>
    <row r="63" spans="7:11" ht="12.75">
      <c r="G63" s="333"/>
      <c r="H63" s="333"/>
      <c r="I63" s="333"/>
      <c r="J63" s="333"/>
      <c r="K63" s="333"/>
    </row>
    <row r="64" spans="7:11" ht="12.75">
      <c r="G64" s="333"/>
      <c r="H64" s="333"/>
      <c r="I64" s="333"/>
      <c r="J64" s="333"/>
      <c r="K64" s="333"/>
    </row>
    <row r="65" spans="7:11" ht="12.75">
      <c r="G65" s="333"/>
      <c r="H65" s="333"/>
      <c r="I65" s="333"/>
      <c r="J65" s="333"/>
      <c r="K65" s="333"/>
    </row>
    <row r="66" spans="7:11" ht="12.75">
      <c r="G66" s="333"/>
      <c r="H66" s="333"/>
      <c r="I66" s="333"/>
      <c r="J66" s="333"/>
      <c r="K66" s="333"/>
    </row>
    <row r="67" spans="7:11" ht="12.75">
      <c r="G67" s="333"/>
      <c r="H67" s="333"/>
      <c r="I67" s="333"/>
      <c r="J67" s="333"/>
      <c r="K67" s="333"/>
    </row>
    <row r="68" spans="7:11" ht="12.75">
      <c r="G68" s="333"/>
      <c r="H68" s="333"/>
      <c r="I68" s="333"/>
      <c r="J68" s="333"/>
      <c r="K68" s="333"/>
    </row>
    <row r="69" spans="7:11" ht="12.75">
      <c r="G69" s="333"/>
      <c r="H69" s="333"/>
      <c r="I69" s="333"/>
      <c r="J69" s="333"/>
      <c r="K69" s="333"/>
    </row>
    <row r="70" spans="7:11" ht="12.75">
      <c r="G70" s="333"/>
      <c r="H70" s="333"/>
      <c r="I70" s="333"/>
      <c r="J70" s="333"/>
      <c r="K70" s="333"/>
    </row>
    <row r="71" spans="7:11" ht="12.75">
      <c r="G71" s="333"/>
      <c r="H71" s="333"/>
      <c r="I71" s="333"/>
      <c r="J71" s="333"/>
      <c r="K71" s="333"/>
    </row>
    <row r="72" spans="7:11" ht="12.75">
      <c r="G72" s="333"/>
      <c r="H72" s="333"/>
      <c r="I72" s="333"/>
      <c r="J72" s="333"/>
      <c r="K72" s="333"/>
    </row>
    <row r="73" spans="7:11" ht="12.75">
      <c r="G73" s="333"/>
      <c r="H73" s="333"/>
      <c r="I73" s="333"/>
      <c r="J73" s="333"/>
      <c r="K73" s="333"/>
    </row>
    <row r="74" spans="7:11" ht="12.75">
      <c r="G74" s="333"/>
      <c r="H74" s="333"/>
      <c r="I74" s="333"/>
      <c r="J74" s="333"/>
      <c r="K74" s="333"/>
    </row>
    <row r="75" spans="7:11" ht="12.75">
      <c r="G75" s="333"/>
      <c r="H75" s="333"/>
      <c r="I75" s="333"/>
      <c r="J75" s="333"/>
      <c r="K75" s="333"/>
    </row>
    <row r="76" spans="7:11" ht="12.75">
      <c r="G76" s="333"/>
      <c r="H76" s="333"/>
      <c r="I76" s="333"/>
      <c r="J76" s="333"/>
      <c r="K76" s="333"/>
    </row>
    <row r="77" spans="7:11" ht="12.75">
      <c r="G77" s="333"/>
      <c r="H77" s="333"/>
      <c r="I77" s="333"/>
      <c r="J77" s="333"/>
      <c r="K77" s="333"/>
    </row>
    <row r="78" spans="7:11" ht="12.75">
      <c r="G78" s="333"/>
      <c r="H78" s="333"/>
      <c r="I78" s="333"/>
      <c r="J78" s="333"/>
      <c r="K78" s="333"/>
    </row>
    <row r="79" spans="7:11" ht="12.75">
      <c r="G79" s="333"/>
      <c r="H79" s="333"/>
      <c r="I79" s="333"/>
      <c r="J79" s="333"/>
      <c r="K79" s="333"/>
    </row>
    <row r="80" spans="7:11" ht="12.75">
      <c r="G80" s="333"/>
      <c r="H80" s="333"/>
      <c r="I80" s="333"/>
      <c r="J80" s="333"/>
      <c r="K80" s="333"/>
    </row>
    <row r="81" spans="7:11" ht="12.75">
      <c r="G81" s="333"/>
      <c r="H81" s="333"/>
      <c r="I81" s="333"/>
      <c r="J81" s="333"/>
      <c r="K81" s="333"/>
    </row>
    <row r="82" spans="7:11" ht="12.75">
      <c r="G82" s="333"/>
      <c r="H82" s="333"/>
      <c r="I82" s="333"/>
      <c r="J82" s="333"/>
      <c r="K82" s="333"/>
    </row>
    <row r="83" spans="7:11" ht="12.75">
      <c r="G83" s="333"/>
      <c r="H83" s="333"/>
      <c r="I83" s="333"/>
      <c r="J83" s="333"/>
      <c r="K83" s="333"/>
    </row>
    <row r="84" spans="7:11" ht="12.75">
      <c r="G84" s="333"/>
      <c r="H84" s="333"/>
      <c r="I84" s="333"/>
      <c r="J84" s="333"/>
      <c r="K84" s="333"/>
    </row>
    <row r="85" spans="7:11" ht="12.75">
      <c r="G85" s="333"/>
      <c r="H85" s="333"/>
      <c r="I85" s="333"/>
      <c r="J85" s="333"/>
      <c r="K85" s="333"/>
    </row>
    <row r="86" spans="7:11" ht="12.75">
      <c r="G86" s="333"/>
      <c r="H86" s="333"/>
      <c r="I86" s="333"/>
      <c r="J86" s="333"/>
      <c r="K86" s="333"/>
    </row>
    <row r="87" spans="7:11" ht="12.75">
      <c r="G87" s="333"/>
      <c r="H87" s="333"/>
      <c r="I87" s="333"/>
      <c r="J87" s="333"/>
      <c r="K87" s="333"/>
    </row>
    <row r="88" spans="7:11" ht="12.75">
      <c r="G88" s="333"/>
      <c r="H88" s="333"/>
      <c r="I88" s="333"/>
      <c r="J88" s="333"/>
      <c r="K88" s="333"/>
    </row>
    <row r="89" spans="7:11" ht="12.75">
      <c r="G89" s="333"/>
      <c r="H89" s="333"/>
      <c r="I89" s="333"/>
      <c r="J89" s="333"/>
      <c r="K89" s="333"/>
    </row>
    <row r="90" spans="7:11" ht="12.75">
      <c r="G90" s="333"/>
      <c r="H90" s="333"/>
      <c r="I90" s="333"/>
      <c r="J90" s="333"/>
      <c r="K90" s="333"/>
    </row>
    <row r="91" spans="7:11" ht="12.75">
      <c r="G91" s="333"/>
      <c r="H91" s="333"/>
      <c r="I91" s="333"/>
      <c r="J91" s="333"/>
      <c r="K91" s="333"/>
    </row>
    <row r="92" spans="7:11" ht="12.75">
      <c r="G92" s="333"/>
      <c r="H92" s="333"/>
      <c r="I92" s="333"/>
      <c r="J92" s="333"/>
      <c r="K92" s="333"/>
    </row>
    <row r="93" spans="7:11" ht="12.75">
      <c r="G93" s="333"/>
      <c r="H93" s="333"/>
      <c r="I93" s="333"/>
      <c r="J93" s="333"/>
      <c r="K93" s="333"/>
    </row>
    <row r="94" spans="7:11" ht="12.75">
      <c r="G94" s="333"/>
      <c r="H94" s="333"/>
      <c r="I94" s="333"/>
      <c r="J94" s="333"/>
      <c r="K94" s="333"/>
    </row>
    <row r="95" spans="7:11" ht="12.75">
      <c r="G95" s="333"/>
      <c r="H95" s="333"/>
      <c r="I95" s="333"/>
      <c r="J95" s="333"/>
      <c r="K95" s="333"/>
    </row>
    <row r="96" spans="7:11" ht="12.75">
      <c r="G96" s="333"/>
      <c r="H96" s="333"/>
      <c r="I96" s="333"/>
      <c r="J96" s="333"/>
      <c r="K96" s="333"/>
    </row>
    <row r="97" spans="7:11" ht="12.75">
      <c r="G97" s="333"/>
      <c r="H97" s="333"/>
      <c r="I97" s="333"/>
      <c r="J97" s="333"/>
      <c r="K97" s="333"/>
    </row>
    <row r="98" spans="7:11" ht="12.75">
      <c r="G98" s="333"/>
      <c r="H98" s="333"/>
      <c r="I98" s="333"/>
      <c r="J98" s="333"/>
      <c r="K98" s="333"/>
    </row>
    <row r="99" spans="7:11" ht="12.75">
      <c r="G99" s="333"/>
      <c r="H99" s="333"/>
      <c r="I99" s="333"/>
      <c r="J99" s="333"/>
      <c r="K99" s="333"/>
    </row>
    <row r="100" spans="7:11" ht="12.75">
      <c r="G100" s="333"/>
      <c r="H100" s="333"/>
      <c r="I100" s="333"/>
      <c r="J100" s="333"/>
      <c r="K100" s="333"/>
    </row>
    <row r="101" spans="7:11" ht="12.75">
      <c r="G101" s="333"/>
      <c r="H101" s="333"/>
      <c r="I101" s="333"/>
      <c r="J101" s="333"/>
      <c r="K101" s="333"/>
    </row>
    <row r="102" spans="7:11" ht="12.75">
      <c r="G102" s="333"/>
      <c r="H102" s="333"/>
      <c r="I102" s="333"/>
      <c r="J102" s="333"/>
      <c r="K102" s="333"/>
    </row>
    <row r="103" spans="7:11" ht="12.75">
      <c r="G103" s="333"/>
      <c r="H103" s="333"/>
      <c r="I103" s="333"/>
      <c r="J103" s="333"/>
      <c r="K103" s="333"/>
    </row>
    <row r="104" spans="7:11" ht="12.75">
      <c r="G104" s="333"/>
      <c r="H104" s="333"/>
      <c r="I104" s="333"/>
      <c r="J104" s="333"/>
      <c r="K104" s="333"/>
    </row>
    <row r="105" spans="7:11" ht="12.75">
      <c r="G105" s="333"/>
      <c r="H105" s="333"/>
      <c r="I105" s="333"/>
      <c r="J105" s="333"/>
      <c r="K105" s="333"/>
    </row>
    <row r="106" spans="7:11" ht="12.75">
      <c r="G106" s="333"/>
      <c r="H106" s="333"/>
      <c r="I106" s="333"/>
      <c r="J106" s="333"/>
      <c r="K106" s="333"/>
    </row>
    <row r="107" spans="7:11" ht="12.75">
      <c r="G107" s="333"/>
      <c r="H107" s="333"/>
      <c r="I107" s="333"/>
      <c r="J107" s="333"/>
      <c r="K107" s="333"/>
    </row>
    <row r="108" spans="7:11" ht="12.75">
      <c r="G108" s="333"/>
      <c r="H108" s="333"/>
      <c r="I108" s="333"/>
      <c r="J108" s="333"/>
      <c r="K108" s="333"/>
    </row>
    <row r="109" spans="7:11" ht="12.75">
      <c r="G109" s="333"/>
      <c r="H109" s="333"/>
      <c r="I109" s="333"/>
      <c r="J109" s="333"/>
      <c r="K109" s="333"/>
    </row>
    <row r="110" spans="7:11" ht="12.75">
      <c r="G110" s="333"/>
      <c r="H110" s="333"/>
      <c r="I110" s="333"/>
      <c r="J110" s="333"/>
      <c r="K110" s="333"/>
    </row>
    <row r="111" spans="7:11" ht="12.75">
      <c r="G111" s="333"/>
      <c r="H111" s="333"/>
      <c r="I111" s="333"/>
      <c r="J111" s="333"/>
      <c r="K111" s="333"/>
    </row>
    <row r="112" spans="7:11" ht="12.75">
      <c r="G112" s="333"/>
      <c r="H112" s="333"/>
      <c r="I112" s="333"/>
      <c r="J112" s="333"/>
      <c r="K112" s="333"/>
    </row>
    <row r="113" spans="7:11" ht="12.75">
      <c r="G113" s="333"/>
      <c r="H113" s="333"/>
      <c r="I113" s="333"/>
      <c r="J113" s="333"/>
      <c r="K113" s="333"/>
    </row>
    <row r="114" spans="7:11" ht="12.75">
      <c r="G114" s="333"/>
      <c r="H114" s="333"/>
      <c r="I114" s="333"/>
      <c r="J114" s="333"/>
      <c r="K114" s="333"/>
    </row>
    <row r="115" spans="7:11" ht="12.75">
      <c r="G115" s="333"/>
      <c r="H115" s="333"/>
      <c r="I115" s="333"/>
      <c r="J115" s="333"/>
      <c r="K115" s="333"/>
    </row>
    <row r="116" spans="7:11" ht="12.75">
      <c r="G116" s="333"/>
      <c r="H116" s="333"/>
      <c r="I116" s="333"/>
      <c r="J116" s="333"/>
      <c r="K116" s="333"/>
    </row>
    <row r="117" spans="7:11" ht="12.75">
      <c r="G117" s="333"/>
      <c r="H117" s="333"/>
      <c r="I117" s="333"/>
      <c r="J117" s="333"/>
      <c r="K117" s="333"/>
    </row>
    <row r="118" spans="7:11" ht="12.75">
      <c r="G118" s="333"/>
      <c r="H118" s="333"/>
      <c r="I118" s="333"/>
      <c r="J118" s="333"/>
      <c r="K118" s="333"/>
    </row>
    <row r="119" spans="7:11" ht="12.75">
      <c r="G119" s="333"/>
      <c r="H119" s="333"/>
      <c r="I119" s="333"/>
      <c r="J119" s="333"/>
      <c r="K119" s="333"/>
    </row>
    <row r="120" spans="7:11" ht="12.75">
      <c r="G120" s="333"/>
      <c r="H120" s="333"/>
      <c r="I120" s="333"/>
      <c r="J120" s="333"/>
      <c r="K120" s="333"/>
    </row>
    <row r="121" spans="7:11" ht="12.75">
      <c r="G121" s="333"/>
      <c r="H121" s="333"/>
      <c r="I121" s="333"/>
      <c r="J121" s="333"/>
      <c r="K121" s="333"/>
    </row>
    <row r="122" spans="7:11" ht="12.75">
      <c r="G122" s="333"/>
      <c r="H122" s="333"/>
      <c r="I122" s="333"/>
      <c r="J122" s="333"/>
      <c r="K122" s="333"/>
    </row>
    <row r="123" spans="7:11" ht="12.75">
      <c r="G123" s="333"/>
      <c r="H123" s="333"/>
      <c r="I123" s="333"/>
      <c r="J123" s="333"/>
      <c r="K123" s="333"/>
    </row>
    <row r="124" spans="7:11" ht="12.75">
      <c r="G124" s="333"/>
      <c r="H124" s="333"/>
      <c r="I124" s="333"/>
      <c r="J124" s="333"/>
      <c r="K124" s="333"/>
    </row>
    <row r="125" spans="7:11" ht="12.75">
      <c r="G125" s="333"/>
      <c r="H125" s="333"/>
      <c r="I125" s="333"/>
      <c r="J125" s="333"/>
      <c r="K125" s="333"/>
    </row>
    <row r="126" spans="7:11" ht="12.75">
      <c r="G126" s="333"/>
      <c r="H126" s="333"/>
      <c r="I126" s="333"/>
      <c r="J126" s="333"/>
      <c r="K126" s="333"/>
    </row>
    <row r="127" spans="7:11" ht="12.75">
      <c r="G127" s="333"/>
      <c r="H127" s="333"/>
      <c r="I127" s="333"/>
      <c r="J127" s="333"/>
      <c r="K127" s="333"/>
    </row>
    <row r="128" spans="7:11" ht="12.75">
      <c r="G128" s="333"/>
      <c r="H128" s="333"/>
      <c r="I128" s="333"/>
      <c r="J128" s="333"/>
      <c r="K128" s="333"/>
    </row>
    <row r="129" spans="7:11" ht="12.75">
      <c r="G129" s="333"/>
      <c r="H129" s="333"/>
      <c r="I129" s="333"/>
      <c r="J129" s="333"/>
      <c r="K129" s="333"/>
    </row>
    <row r="130" spans="7:11" ht="12.75">
      <c r="G130" s="333"/>
      <c r="H130" s="333"/>
      <c r="I130" s="333"/>
      <c r="J130" s="333"/>
      <c r="K130" s="333"/>
    </row>
    <row r="131" spans="7:11" ht="12.75">
      <c r="G131" s="333"/>
      <c r="H131" s="333"/>
      <c r="I131" s="333"/>
      <c r="J131" s="333"/>
      <c r="K131" s="333"/>
    </row>
    <row r="132" spans="7:11" ht="12.75">
      <c r="G132" s="333"/>
      <c r="H132" s="333"/>
      <c r="I132" s="333"/>
      <c r="J132" s="333"/>
      <c r="K132" s="333"/>
    </row>
    <row r="133" spans="7:11" ht="12.75">
      <c r="G133" s="333"/>
      <c r="H133" s="333"/>
      <c r="I133" s="333"/>
      <c r="J133" s="333"/>
      <c r="K133" s="333"/>
    </row>
    <row r="134" spans="7:11" ht="12.75">
      <c r="G134" s="333"/>
      <c r="H134" s="333"/>
      <c r="I134" s="333"/>
      <c r="J134" s="333"/>
      <c r="K134" s="333"/>
    </row>
    <row r="135" spans="7:11" ht="12.75">
      <c r="G135" s="333"/>
      <c r="H135" s="333"/>
      <c r="I135" s="333"/>
      <c r="J135" s="333"/>
      <c r="K135" s="333"/>
    </row>
    <row r="136" spans="7:11" ht="12.75">
      <c r="G136" s="333"/>
      <c r="H136" s="333"/>
      <c r="I136" s="333"/>
      <c r="J136" s="333"/>
      <c r="K136" s="333"/>
    </row>
    <row r="137" spans="7:11" ht="12.75">
      <c r="G137" s="333"/>
      <c r="H137" s="333"/>
      <c r="I137" s="333"/>
      <c r="J137" s="333"/>
      <c r="K137" s="333"/>
    </row>
    <row r="138" spans="7:11" ht="12.75">
      <c r="G138" s="333"/>
      <c r="H138" s="333"/>
      <c r="I138" s="333"/>
      <c r="J138" s="333"/>
      <c r="K138" s="333"/>
    </row>
    <row r="139" spans="7:11" ht="12.75">
      <c r="G139" s="333"/>
      <c r="H139" s="333"/>
      <c r="I139" s="333"/>
      <c r="J139" s="333"/>
      <c r="K139" s="333"/>
    </row>
    <row r="140" spans="7:11" ht="12.75">
      <c r="G140" s="333"/>
      <c r="H140" s="333"/>
      <c r="I140" s="333"/>
      <c r="J140" s="333"/>
      <c r="K140" s="333"/>
    </row>
    <row r="141" spans="7:11" ht="12.75">
      <c r="G141" s="333"/>
      <c r="H141" s="333"/>
      <c r="I141" s="333"/>
      <c r="J141" s="333"/>
      <c r="K141" s="333"/>
    </row>
    <row r="142" spans="7:11" ht="12.75">
      <c r="G142" s="333"/>
      <c r="H142" s="333"/>
      <c r="I142" s="333"/>
      <c r="J142" s="333"/>
      <c r="K142" s="333"/>
    </row>
    <row r="143" spans="7:11" ht="12.75">
      <c r="G143" s="333"/>
      <c r="H143" s="333"/>
      <c r="I143" s="333"/>
      <c r="J143" s="333"/>
      <c r="K143" s="333"/>
    </row>
    <row r="144" spans="7:11" ht="12.75">
      <c r="G144" s="333"/>
      <c r="H144" s="333"/>
      <c r="I144" s="333"/>
      <c r="J144" s="333"/>
      <c r="K144" s="333"/>
    </row>
    <row r="145" spans="7:11" ht="12.75">
      <c r="G145" s="333"/>
      <c r="H145" s="333"/>
      <c r="I145" s="333"/>
      <c r="J145" s="333"/>
      <c r="K145" s="333"/>
    </row>
    <row r="146" spans="7:11" ht="12.75">
      <c r="G146" s="333"/>
      <c r="H146" s="333"/>
      <c r="I146" s="333"/>
      <c r="J146" s="333"/>
      <c r="K146" s="333"/>
    </row>
    <row r="147" spans="7:11" ht="12.75">
      <c r="G147" s="333"/>
      <c r="H147" s="333"/>
      <c r="I147" s="333"/>
      <c r="J147" s="333"/>
      <c r="K147" s="333"/>
    </row>
    <row r="148" spans="7:11" ht="12.75">
      <c r="G148" s="333"/>
      <c r="H148" s="333"/>
      <c r="I148" s="333"/>
      <c r="J148" s="333"/>
      <c r="K148" s="333"/>
    </row>
    <row r="149" spans="7:11" ht="12.75">
      <c r="G149" s="333"/>
      <c r="H149" s="333"/>
      <c r="I149" s="333"/>
      <c r="J149" s="333"/>
      <c r="K149" s="333"/>
    </row>
    <row r="150" spans="7:11" ht="12.75">
      <c r="G150" s="333"/>
      <c r="H150" s="333"/>
      <c r="I150" s="333"/>
      <c r="J150" s="333"/>
      <c r="K150" s="333"/>
    </row>
    <row r="151" spans="7:11" ht="12.75">
      <c r="G151" s="333"/>
      <c r="H151" s="333"/>
      <c r="I151" s="333"/>
      <c r="J151" s="333"/>
      <c r="K151" s="333"/>
    </row>
    <row r="152" spans="7:11" ht="12.75">
      <c r="G152" s="333"/>
      <c r="H152" s="333"/>
      <c r="I152" s="333"/>
      <c r="J152" s="333"/>
      <c r="K152" s="333"/>
    </row>
    <row r="153" spans="7:11" ht="12.75">
      <c r="G153" s="333"/>
      <c r="H153" s="333"/>
      <c r="I153" s="333"/>
      <c r="J153" s="333"/>
      <c r="K153" s="333"/>
    </row>
    <row r="154" spans="7:11" ht="12.75">
      <c r="G154" s="333"/>
      <c r="H154" s="333"/>
      <c r="I154" s="333"/>
      <c r="J154" s="333"/>
      <c r="K154" s="333"/>
    </row>
    <row r="155" spans="7:11" ht="12.75">
      <c r="G155" s="333"/>
      <c r="H155" s="333"/>
      <c r="I155" s="333"/>
      <c r="J155" s="333"/>
      <c r="K155" s="333"/>
    </row>
    <row r="156" spans="7:11" ht="12.75">
      <c r="G156" s="333"/>
      <c r="H156" s="333"/>
      <c r="I156" s="333"/>
      <c r="J156" s="333"/>
      <c r="K156" s="333"/>
    </row>
    <row r="157" spans="7:11" ht="12.75">
      <c r="G157" s="333"/>
      <c r="H157" s="333"/>
      <c r="I157" s="333"/>
      <c r="J157" s="333"/>
      <c r="K157" s="333"/>
    </row>
    <row r="158" spans="7:11" ht="12.75">
      <c r="G158" s="333"/>
      <c r="H158" s="333"/>
      <c r="I158" s="333"/>
      <c r="J158" s="333"/>
      <c r="K158" s="333"/>
    </row>
    <row r="159" spans="7:11" ht="12.75">
      <c r="G159" s="333"/>
      <c r="H159" s="333"/>
      <c r="I159" s="333"/>
      <c r="J159" s="333"/>
      <c r="K159" s="333"/>
    </row>
    <row r="160" spans="7:11" ht="12.75">
      <c r="G160" s="333"/>
      <c r="H160" s="333"/>
      <c r="I160" s="333"/>
      <c r="J160" s="333"/>
      <c r="K160" s="333"/>
    </row>
    <row r="161" spans="7:11" ht="12.75">
      <c r="G161" s="333"/>
      <c r="H161" s="333"/>
      <c r="I161" s="333"/>
      <c r="J161" s="333"/>
      <c r="K161" s="333"/>
    </row>
    <row r="162" spans="7:11" ht="12.75">
      <c r="G162" s="333"/>
      <c r="H162" s="333"/>
      <c r="I162" s="333"/>
      <c r="J162" s="333"/>
      <c r="K162" s="333"/>
    </row>
    <row r="163" spans="7:11" ht="12.75">
      <c r="G163" s="333"/>
      <c r="H163" s="333"/>
      <c r="I163" s="333"/>
      <c r="J163" s="333"/>
      <c r="K163" s="333"/>
    </row>
    <row r="164" spans="7:11" ht="12.75">
      <c r="G164" s="333"/>
      <c r="H164" s="333"/>
      <c r="I164" s="333"/>
      <c r="J164" s="333"/>
      <c r="K164" s="333"/>
    </row>
    <row r="165" spans="7:11" ht="12.75">
      <c r="G165" s="333"/>
      <c r="H165" s="333"/>
      <c r="I165" s="333"/>
      <c r="J165" s="333"/>
      <c r="K165" s="333"/>
    </row>
    <row r="166" spans="7:11" ht="12.75">
      <c r="G166" s="333"/>
      <c r="H166" s="333"/>
      <c r="I166" s="333"/>
      <c r="J166" s="333"/>
      <c r="K166" s="333"/>
    </row>
    <row r="167" spans="7:11" ht="12.75">
      <c r="G167" s="333"/>
      <c r="H167" s="333"/>
      <c r="I167" s="333"/>
      <c r="J167" s="333"/>
      <c r="K167" s="333"/>
    </row>
    <row r="168" spans="7:11" ht="12.75">
      <c r="G168" s="333"/>
      <c r="H168" s="333"/>
      <c r="I168" s="333"/>
      <c r="J168" s="333"/>
      <c r="K168" s="333"/>
    </row>
    <row r="169" spans="7:11" ht="12.75">
      <c r="G169" s="333"/>
      <c r="H169" s="333"/>
      <c r="I169" s="333"/>
      <c r="J169" s="333"/>
      <c r="K169" s="333"/>
    </row>
    <row r="170" spans="7:11" ht="12.75">
      <c r="G170" s="333"/>
      <c r="H170" s="333"/>
      <c r="I170" s="333"/>
      <c r="J170" s="333"/>
      <c r="K170" s="333"/>
    </row>
    <row r="171" spans="7:11" ht="12.75">
      <c r="G171" s="333"/>
      <c r="H171" s="333"/>
      <c r="I171" s="333"/>
      <c r="J171" s="333"/>
      <c r="K171" s="333"/>
    </row>
    <row r="172" spans="7:11" ht="12.75">
      <c r="G172" s="333"/>
      <c r="H172" s="333"/>
      <c r="I172" s="333"/>
      <c r="J172" s="333"/>
      <c r="K172" s="333"/>
    </row>
    <row r="173" spans="7:11" ht="12.75">
      <c r="G173" s="333"/>
      <c r="H173" s="333"/>
      <c r="I173" s="333"/>
      <c r="J173" s="333"/>
      <c r="K173" s="333"/>
    </row>
    <row r="174" spans="7:11" ht="12.75">
      <c r="G174" s="333"/>
      <c r="H174" s="333"/>
      <c r="I174" s="333"/>
      <c r="J174" s="333"/>
      <c r="K174" s="333"/>
    </row>
    <row r="175" spans="7:11" ht="12.75">
      <c r="G175" s="333"/>
      <c r="H175" s="333"/>
      <c r="I175" s="333"/>
      <c r="J175" s="333"/>
      <c r="K175" s="333"/>
    </row>
    <row r="176" spans="7:11" ht="12.75">
      <c r="G176" s="333"/>
      <c r="H176" s="333"/>
      <c r="I176" s="333"/>
      <c r="J176" s="333"/>
      <c r="K176" s="333"/>
    </row>
    <row r="177" spans="7:11" ht="12.75">
      <c r="G177" s="333"/>
      <c r="H177" s="333"/>
      <c r="I177" s="333"/>
      <c r="J177" s="333"/>
      <c r="K177" s="333"/>
    </row>
    <row r="178" spans="7:11" ht="12.75">
      <c r="G178" s="333"/>
      <c r="H178" s="333"/>
      <c r="I178" s="333"/>
      <c r="J178" s="333"/>
      <c r="K178" s="333"/>
    </row>
    <row r="179" spans="7:11" ht="12.75">
      <c r="G179" s="333"/>
      <c r="H179" s="333"/>
      <c r="I179" s="333"/>
      <c r="J179" s="333"/>
      <c r="K179" s="333"/>
    </row>
    <row r="180" spans="7:11" ht="12.75">
      <c r="G180" s="333"/>
      <c r="H180" s="333"/>
      <c r="I180" s="333"/>
      <c r="J180" s="333"/>
      <c r="K180" s="333"/>
    </row>
    <row r="181" spans="7:11" ht="12.75">
      <c r="G181" s="333"/>
      <c r="H181" s="333"/>
      <c r="I181" s="333"/>
      <c r="J181" s="333"/>
      <c r="K181" s="333"/>
    </row>
    <row r="182" spans="7:11" ht="12.75">
      <c r="G182" s="333"/>
      <c r="H182" s="333"/>
      <c r="I182" s="333"/>
      <c r="J182" s="333"/>
      <c r="K182" s="333"/>
    </row>
    <row r="183" spans="7:11" ht="12.75">
      <c r="G183" s="333"/>
      <c r="H183" s="333"/>
      <c r="I183" s="333"/>
      <c r="J183" s="333"/>
      <c r="K183" s="333"/>
    </row>
    <row r="184" spans="7:11" ht="12.75">
      <c r="G184" s="333"/>
      <c r="H184" s="333"/>
      <c r="I184" s="333"/>
      <c r="J184" s="333"/>
      <c r="K184" s="333"/>
    </row>
    <row r="185" spans="7:11" ht="12.75">
      <c r="G185" s="333"/>
      <c r="H185" s="333"/>
      <c r="I185" s="333"/>
      <c r="J185" s="333"/>
      <c r="K185" s="333"/>
    </row>
    <row r="186" spans="7:11" ht="12.75">
      <c r="G186" s="333"/>
      <c r="H186" s="333"/>
      <c r="I186" s="333"/>
      <c r="J186" s="333"/>
      <c r="K186" s="333"/>
    </row>
    <row r="187" spans="7:11" ht="12.75">
      <c r="G187" s="333"/>
      <c r="H187" s="333"/>
      <c r="I187" s="333"/>
      <c r="J187" s="333"/>
      <c r="K187" s="333"/>
    </row>
    <row r="188" spans="7:11" ht="12.75">
      <c r="G188" s="333"/>
      <c r="H188" s="333"/>
      <c r="I188" s="333"/>
      <c r="J188" s="333"/>
      <c r="K188" s="333"/>
    </row>
    <row r="189" spans="7:11" ht="12.75">
      <c r="G189" s="333"/>
      <c r="H189" s="333"/>
      <c r="I189" s="333"/>
      <c r="J189" s="333"/>
      <c r="K189" s="333"/>
    </row>
    <row r="190" spans="7:11" ht="12.75">
      <c r="G190" s="333"/>
      <c r="H190" s="333"/>
      <c r="I190" s="333"/>
      <c r="J190" s="333"/>
      <c r="K190" s="333"/>
    </row>
    <row r="191" spans="7:11" ht="12.75">
      <c r="G191" s="333"/>
      <c r="H191" s="333"/>
      <c r="I191" s="333"/>
      <c r="J191" s="333"/>
      <c r="K191" s="333"/>
    </row>
    <row r="192" spans="7:11" ht="12.75">
      <c r="G192" s="333"/>
      <c r="H192" s="333"/>
      <c r="I192" s="333"/>
      <c r="J192" s="333"/>
      <c r="K192" s="333"/>
    </row>
    <row r="193" spans="7:11" ht="12.75">
      <c r="G193" s="333"/>
      <c r="H193" s="333"/>
      <c r="I193" s="333"/>
      <c r="J193" s="333"/>
      <c r="K193" s="333"/>
    </row>
    <row r="194" spans="7:11" ht="12.75">
      <c r="G194" s="333"/>
      <c r="H194" s="333"/>
      <c r="I194" s="333"/>
      <c r="J194" s="333"/>
      <c r="K194" s="333"/>
    </row>
    <row r="195" spans="7:11" ht="12.75">
      <c r="G195" s="333"/>
      <c r="H195" s="333"/>
      <c r="I195" s="333"/>
      <c r="J195" s="333"/>
      <c r="K195" s="333"/>
    </row>
    <row r="196" spans="7:11" ht="12.75">
      <c r="G196" s="333"/>
      <c r="H196" s="333"/>
      <c r="I196" s="333"/>
      <c r="J196" s="333"/>
      <c r="K196" s="333"/>
    </row>
    <row r="197" spans="7:11" ht="12.75">
      <c r="G197" s="333"/>
      <c r="H197" s="333"/>
      <c r="I197" s="333"/>
      <c r="J197" s="333"/>
      <c r="K197" s="333"/>
    </row>
    <row r="198" spans="7:11" ht="12.75">
      <c r="G198" s="333"/>
      <c r="H198" s="333"/>
      <c r="I198" s="333"/>
      <c r="J198" s="333"/>
      <c r="K198" s="333"/>
    </row>
    <row r="199" spans="7:11" ht="12.75">
      <c r="G199" s="333"/>
      <c r="H199" s="333"/>
      <c r="I199" s="333"/>
      <c r="J199" s="333"/>
      <c r="K199" s="333"/>
    </row>
    <row r="200" spans="7:11" ht="12.75">
      <c r="G200" s="333"/>
      <c r="H200" s="333"/>
      <c r="I200" s="333"/>
      <c r="J200" s="333"/>
      <c r="K200" s="333"/>
    </row>
    <row r="201" spans="7:11" ht="12.75">
      <c r="G201" s="333"/>
      <c r="H201" s="333"/>
      <c r="I201" s="333"/>
      <c r="J201" s="333"/>
      <c r="K201" s="333"/>
    </row>
    <row r="202" spans="7:11" ht="12.75">
      <c r="G202" s="333"/>
      <c r="H202" s="333"/>
      <c r="I202" s="333"/>
      <c r="J202" s="333"/>
      <c r="K202" s="333"/>
    </row>
    <row r="203" spans="7:11" ht="12.75">
      <c r="G203" s="333"/>
      <c r="H203" s="333"/>
      <c r="I203" s="333"/>
      <c r="J203" s="333"/>
      <c r="K203" s="333"/>
    </row>
    <row r="204" spans="7:11" ht="12.75">
      <c r="G204" s="333"/>
      <c r="H204" s="333"/>
      <c r="I204" s="333"/>
      <c r="J204" s="333"/>
      <c r="K204" s="333"/>
    </row>
    <row r="205" spans="7:11" ht="12.75">
      <c r="G205" s="333"/>
      <c r="H205" s="333"/>
      <c r="I205" s="333"/>
      <c r="J205" s="333"/>
      <c r="K205" s="333"/>
    </row>
    <row r="206" spans="7:11" ht="12.75">
      <c r="G206" s="333"/>
      <c r="H206" s="333"/>
      <c r="I206" s="333"/>
      <c r="J206" s="333"/>
      <c r="K206" s="333"/>
    </row>
    <row r="207" spans="7:11" ht="12.75">
      <c r="G207" s="333"/>
      <c r="H207" s="333"/>
      <c r="I207" s="333"/>
      <c r="J207" s="333"/>
      <c r="K207" s="333"/>
    </row>
    <row r="208" spans="7:11" ht="12.75">
      <c r="G208" s="333"/>
      <c r="H208" s="333"/>
      <c r="I208" s="333"/>
      <c r="J208" s="333"/>
      <c r="K208" s="333"/>
    </row>
    <row r="209" spans="7:11" ht="12.75">
      <c r="G209" s="333"/>
      <c r="H209" s="333"/>
      <c r="I209" s="333"/>
      <c r="J209" s="333"/>
      <c r="K209" s="333"/>
    </row>
    <row r="210" spans="7:11" ht="12.75">
      <c r="G210" s="333"/>
      <c r="H210" s="333"/>
      <c r="I210" s="333"/>
      <c r="J210" s="333"/>
      <c r="K210" s="333"/>
    </row>
    <row r="211" spans="7:11" ht="12.75">
      <c r="G211" s="333"/>
      <c r="H211" s="333"/>
      <c r="I211" s="333"/>
      <c r="J211" s="333"/>
      <c r="K211" s="333"/>
    </row>
    <row r="212" spans="7:11" ht="12.75">
      <c r="G212" s="333"/>
      <c r="H212" s="333"/>
      <c r="I212" s="333"/>
      <c r="J212" s="333"/>
      <c r="K212" s="333"/>
    </row>
    <row r="213" spans="7:11" ht="12.75">
      <c r="G213" s="333"/>
      <c r="H213" s="333"/>
      <c r="I213" s="333"/>
      <c r="J213" s="333"/>
      <c r="K213" s="333"/>
    </row>
    <row r="214" spans="7:11" ht="12.75">
      <c r="G214" s="333"/>
      <c r="H214" s="333"/>
      <c r="I214" s="333"/>
      <c r="J214" s="333"/>
      <c r="K214" s="333"/>
    </row>
    <row r="215" spans="7:11" ht="12.75">
      <c r="G215" s="333"/>
      <c r="H215" s="333"/>
      <c r="I215" s="333"/>
      <c r="J215" s="333"/>
      <c r="K215" s="333"/>
    </row>
    <row r="216" spans="7:11" ht="12.75">
      <c r="G216" s="333"/>
      <c r="H216" s="333"/>
      <c r="I216" s="333"/>
      <c r="J216" s="333"/>
      <c r="K216" s="333"/>
    </row>
    <row r="217" spans="7:11" ht="12.75">
      <c r="G217" s="333"/>
      <c r="H217" s="333"/>
      <c r="I217" s="333"/>
      <c r="J217" s="333"/>
      <c r="K217" s="333"/>
    </row>
    <row r="218" spans="7:11" ht="12.75">
      <c r="G218" s="333"/>
      <c r="H218" s="333"/>
      <c r="I218" s="333"/>
      <c r="J218" s="333"/>
      <c r="K218" s="333"/>
    </row>
    <row r="219" spans="7:11" ht="12.75">
      <c r="G219" s="333"/>
      <c r="H219" s="333"/>
      <c r="I219" s="333"/>
      <c r="J219" s="333"/>
      <c r="K219" s="333"/>
    </row>
    <row r="220" spans="7:11" ht="12.75">
      <c r="G220" s="333"/>
      <c r="H220" s="333"/>
      <c r="I220" s="333"/>
      <c r="J220" s="333"/>
      <c r="K220" s="333"/>
    </row>
    <row r="221" spans="7:11" ht="12.75">
      <c r="G221" s="333"/>
      <c r="H221" s="333"/>
      <c r="I221" s="333"/>
      <c r="J221" s="333"/>
      <c r="K221" s="333"/>
    </row>
    <row r="222" spans="7:11" ht="12.75">
      <c r="G222" s="333"/>
      <c r="H222" s="333"/>
      <c r="I222" s="333"/>
      <c r="J222" s="333"/>
      <c r="K222" s="333"/>
    </row>
    <row r="223" spans="7:11" ht="12.75">
      <c r="G223" s="333"/>
      <c r="H223" s="333"/>
      <c r="I223" s="333"/>
      <c r="J223" s="333"/>
      <c r="K223" s="333"/>
    </row>
    <row r="224" spans="7:11" ht="12.75">
      <c r="G224" s="333"/>
      <c r="H224" s="333"/>
      <c r="I224" s="333"/>
      <c r="J224" s="333"/>
      <c r="K224" s="333"/>
    </row>
    <row r="225" spans="7:11" ht="12.75">
      <c r="G225" s="333"/>
      <c r="H225" s="333"/>
      <c r="I225" s="333"/>
      <c r="J225" s="333"/>
      <c r="K225" s="333"/>
    </row>
    <row r="226" spans="7:11" ht="12.75">
      <c r="G226" s="333"/>
      <c r="H226" s="333"/>
      <c r="I226" s="333"/>
      <c r="J226" s="333"/>
      <c r="K226" s="333"/>
    </row>
    <row r="227" spans="7:11" ht="12.75">
      <c r="G227" s="333"/>
      <c r="H227" s="333"/>
      <c r="I227" s="333"/>
      <c r="J227" s="333"/>
      <c r="K227" s="333"/>
    </row>
    <row r="228" spans="7:11" ht="12.75">
      <c r="G228" s="333"/>
      <c r="H228" s="333"/>
      <c r="I228" s="333"/>
      <c r="J228" s="333"/>
      <c r="K228" s="333"/>
    </row>
    <row r="229" spans="7:11" ht="12.75">
      <c r="G229" s="333"/>
      <c r="H229" s="333"/>
      <c r="I229" s="333"/>
      <c r="J229" s="333"/>
      <c r="K229" s="333"/>
    </row>
    <row r="230" spans="7:11" ht="12.75">
      <c r="G230" s="333"/>
      <c r="H230" s="333"/>
      <c r="I230" s="333"/>
      <c r="J230" s="333"/>
      <c r="K230" s="333"/>
    </row>
    <row r="231" spans="7:11" ht="12.75">
      <c r="G231" s="333"/>
      <c r="H231" s="333"/>
      <c r="I231" s="333"/>
      <c r="J231" s="333"/>
      <c r="K231" s="333"/>
    </row>
    <row r="232" spans="7:11" ht="12.75">
      <c r="G232" s="333"/>
      <c r="H232" s="333"/>
      <c r="I232" s="333"/>
      <c r="J232" s="333"/>
      <c r="K232" s="333"/>
    </row>
    <row r="233" spans="7:11" ht="12.75">
      <c r="G233" s="333"/>
      <c r="H233" s="333"/>
      <c r="I233" s="333"/>
      <c r="J233" s="333"/>
      <c r="K233" s="333"/>
    </row>
    <row r="234" spans="7:11" ht="12.75">
      <c r="G234" s="333"/>
      <c r="H234" s="333"/>
      <c r="I234" s="333"/>
      <c r="J234" s="333"/>
      <c r="K234" s="333"/>
    </row>
    <row r="235" spans="7:11" ht="12.75">
      <c r="G235" s="333"/>
      <c r="H235" s="333"/>
      <c r="I235" s="333"/>
      <c r="J235" s="333"/>
      <c r="K235" s="333"/>
    </row>
    <row r="236" spans="7:11" ht="12.75">
      <c r="G236" s="333"/>
      <c r="H236" s="333"/>
      <c r="I236" s="333"/>
      <c r="J236" s="333"/>
      <c r="K236" s="333"/>
    </row>
    <row r="237" spans="7:11" ht="12.75">
      <c r="G237" s="333"/>
      <c r="H237" s="333"/>
      <c r="I237" s="333"/>
      <c r="J237" s="333"/>
      <c r="K237" s="333"/>
    </row>
    <row r="238" spans="7:11" ht="12.75">
      <c r="G238" s="333"/>
      <c r="H238" s="333"/>
      <c r="I238" s="333"/>
      <c r="J238" s="333"/>
      <c r="K238" s="333"/>
    </row>
    <row r="239" spans="7:11" ht="12.75">
      <c r="G239" s="333"/>
      <c r="H239" s="333"/>
      <c r="I239" s="333"/>
      <c r="J239" s="333"/>
      <c r="K239" s="333"/>
    </row>
    <row r="240" spans="7:11" ht="12.75">
      <c r="G240" s="333"/>
      <c r="H240" s="333"/>
      <c r="I240" s="333"/>
      <c r="J240" s="333"/>
      <c r="K240" s="333"/>
    </row>
    <row r="241" spans="7:11" ht="12.75">
      <c r="G241" s="333"/>
      <c r="H241" s="333"/>
      <c r="I241" s="333"/>
      <c r="J241" s="333"/>
      <c r="K241" s="333"/>
    </row>
    <row r="242" spans="7:11" ht="12.75">
      <c r="G242" s="333"/>
      <c r="H242" s="333"/>
      <c r="I242" s="333"/>
      <c r="J242" s="333"/>
      <c r="K242" s="333"/>
    </row>
    <row r="243" spans="7:11" ht="12.75">
      <c r="G243" s="333"/>
      <c r="H243" s="333"/>
      <c r="I243" s="333"/>
      <c r="J243" s="333"/>
      <c r="K243" s="333"/>
    </row>
    <row r="244" spans="7:11" ht="12.75">
      <c r="G244" s="333"/>
      <c r="H244" s="333"/>
      <c r="I244" s="333"/>
      <c r="J244" s="333"/>
      <c r="K244" s="333"/>
    </row>
    <row r="245" spans="7:11" ht="12.75">
      <c r="G245" s="333"/>
      <c r="H245" s="333"/>
      <c r="I245" s="333"/>
      <c r="J245" s="333"/>
      <c r="K245" s="333"/>
    </row>
    <row r="246" spans="7:11" ht="12.75">
      <c r="G246" s="333"/>
      <c r="H246" s="333"/>
      <c r="I246" s="333"/>
      <c r="J246" s="333"/>
      <c r="K246" s="333"/>
    </row>
    <row r="247" spans="7:11" ht="12.75">
      <c r="G247" s="333"/>
      <c r="H247" s="333"/>
      <c r="I247" s="333"/>
      <c r="J247" s="333"/>
      <c r="K247" s="333"/>
    </row>
    <row r="248" spans="7:11" ht="12.75">
      <c r="G248" s="333"/>
      <c r="H248" s="333"/>
      <c r="I248" s="333"/>
      <c r="J248" s="333"/>
      <c r="K248" s="333"/>
    </row>
    <row r="249" spans="7:11" ht="12.75">
      <c r="G249" s="333"/>
      <c r="H249" s="333"/>
      <c r="I249" s="333"/>
      <c r="J249" s="333"/>
      <c r="K249" s="333"/>
    </row>
    <row r="250" spans="7:11" ht="12.75">
      <c r="G250" s="333"/>
      <c r="H250" s="333"/>
      <c r="I250" s="333"/>
      <c r="J250" s="333"/>
      <c r="K250" s="333"/>
    </row>
    <row r="251" spans="7:11" ht="12.75">
      <c r="G251" s="333"/>
      <c r="H251" s="333"/>
      <c r="I251" s="333"/>
      <c r="J251" s="333"/>
      <c r="K251" s="333"/>
    </row>
    <row r="252" spans="7:11" ht="12.75">
      <c r="G252" s="333"/>
      <c r="H252" s="333"/>
      <c r="I252" s="333"/>
      <c r="J252" s="333"/>
      <c r="K252" s="333"/>
    </row>
    <row r="253" spans="7:11" ht="12.75">
      <c r="G253" s="333"/>
      <c r="H253" s="333"/>
      <c r="I253" s="333"/>
      <c r="J253" s="333"/>
      <c r="K253" s="333"/>
    </row>
    <row r="254" spans="7:11" ht="12.75">
      <c r="G254" s="333"/>
      <c r="H254" s="333"/>
      <c r="I254" s="333"/>
      <c r="J254" s="333"/>
      <c r="K254" s="333"/>
    </row>
    <row r="255" spans="7:11" ht="12.75">
      <c r="G255" s="333"/>
      <c r="H255" s="333"/>
      <c r="I255" s="333"/>
      <c r="J255" s="333"/>
      <c r="K255" s="333"/>
    </row>
    <row r="256" spans="7:11" ht="12.75">
      <c r="G256" s="333"/>
      <c r="H256" s="333"/>
      <c r="I256" s="333"/>
      <c r="J256" s="333"/>
      <c r="K256" s="333"/>
    </row>
    <row r="257" spans="7:11" ht="12.75">
      <c r="G257" s="333"/>
      <c r="H257" s="333"/>
      <c r="I257" s="333"/>
      <c r="J257" s="333"/>
      <c r="K257" s="333"/>
    </row>
    <row r="258" spans="7:11" ht="12.75">
      <c r="G258" s="333"/>
      <c r="H258" s="333"/>
      <c r="I258" s="333"/>
      <c r="J258" s="333"/>
      <c r="K258" s="333"/>
    </row>
    <row r="259" spans="7:11" ht="12.75">
      <c r="G259" s="333"/>
      <c r="H259" s="333"/>
      <c r="I259" s="333"/>
      <c r="J259" s="333"/>
      <c r="K259" s="333"/>
    </row>
    <row r="260" spans="7:11" ht="12.75">
      <c r="G260" s="333"/>
      <c r="H260" s="333"/>
      <c r="I260" s="333"/>
      <c r="J260" s="333"/>
      <c r="K260" s="333"/>
    </row>
    <row r="261" spans="7:11" ht="12.75">
      <c r="G261" s="333"/>
      <c r="H261" s="333"/>
      <c r="I261" s="333"/>
      <c r="J261" s="333"/>
      <c r="K261" s="333"/>
    </row>
    <row r="262" spans="7:11" ht="12.75">
      <c r="G262" s="333"/>
      <c r="H262" s="333"/>
      <c r="I262" s="333"/>
      <c r="J262" s="333"/>
      <c r="K262" s="333"/>
    </row>
    <row r="263" spans="7:11" ht="12.75">
      <c r="G263" s="333"/>
      <c r="H263" s="333"/>
      <c r="I263" s="333"/>
      <c r="J263" s="333"/>
      <c r="K263" s="333"/>
    </row>
    <row r="264" spans="7:11" ht="12.75">
      <c r="G264" s="333"/>
      <c r="H264" s="333"/>
      <c r="I264" s="333"/>
      <c r="J264" s="333"/>
      <c r="K264" s="333"/>
    </row>
    <row r="265" spans="7:11" ht="12.75">
      <c r="G265" s="333"/>
      <c r="H265" s="333"/>
      <c r="I265" s="333"/>
      <c r="J265" s="333"/>
      <c r="K265" s="333"/>
    </row>
    <row r="266" spans="7:11" ht="12.75">
      <c r="G266" s="333"/>
      <c r="H266" s="333"/>
      <c r="I266" s="333"/>
      <c r="J266" s="333"/>
      <c r="K266" s="333"/>
    </row>
    <row r="267" spans="7:11" ht="12.75">
      <c r="G267" s="333"/>
      <c r="H267" s="333"/>
      <c r="I267" s="333"/>
      <c r="J267" s="333"/>
      <c r="K267" s="333"/>
    </row>
    <row r="268" spans="7:11" ht="12.75">
      <c r="G268" s="333"/>
      <c r="H268" s="333"/>
      <c r="I268" s="333"/>
      <c r="J268" s="333"/>
      <c r="K268" s="333"/>
    </row>
    <row r="269" spans="7:11" ht="12.75">
      <c r="G269" s="333"/>
      <c r="H269" s="333"/>
      <c r="I269" s="333"/>
      <c r="J269" s="333"/>
      <c r="K269" s="333"/>
    </row>
    <row r="270" spans="7:11" ht="12.75">
      <c r="G270" s="333"/>
      <c r="H270" s="333"/>
      <c r="I270" s="333"/>
      <c r="J270" s="333"/>
      <c r="K270" s="333"/>
    </row>
    <row r="271" spans="7:11" ht="12.75">
      <c r="G271" s="333"/>
      <c r="H271" s="333"/>
      <c r="I271" s="333"/>
      <c r="J271" s="333"/>
      <c r="K271" s="333"/>
    </row>
    <row r="272" spans="7:11" ht="12.75">
      <c r="G272" s="333"/>
      <c r="H272" s="333"/>
      <c r="I272" s="333"/>
      <c r="J272" s="333"/>
      <c r="K272" s="333"/>
    </row>
    <row r="273" spans="7:11" ht="12.75">
      <c r="G273" s="333"/>
      <c r="H273" s="333"/>
      <c r="I273" s="333"/>
      <c r="J273" s="333"/>
      <c r="K273" s="333"/>
    </row>
    <row r="274" spans="7:11" ht="12.75">
      <c r="G274" s="333"/>
      <c r="H274" s="333"/>
      <c r="I274" s="333"/>
      <c r="J274" s="333"/>
      <c r="K274" s="333"/>
    </row>
    <row r="275" spans="7:11" ht="12.75">
      <c r="G275" s="333"/>
      <c r="H275" s="333"/>
      <c r="I275" s="333"/>
      <c r="J275" s="333"/>
      <c r="K275" s="333"/>
    </row>
    <row r="276" spans="7:11" ht="12.75">
      <c r="G276" s="333"/>
      <c r="H276" s="333"/>
      <c r="I276" s="333"/>
      <c r="J276" s="333"/>
      <c r="K276" s="333"/>
    </row>
    <row r="277" spans="7:11" ht="12.75">
      <c r="G277" s="333"/>
      <c r="H277" s="333"/>
      <c r="I277" s="333"/>
      <c r="J277" s="333"/>
      <c r="K277" s="333"/>
    </row>
    <row r="278" spans="7:11" ht="12.75">
      <c r="G278" s="333"/>
      <c r="H278" s="333"/>
      <c r="I278" s="333"/>
      <c r="J278" s="333"/>
      <c r="K278" s="333"/>
    </row>
    <row r="279" spans="7:11" ht="12.75">
      <c r="G279" s="333"/>
      <c r="H279" s="333"/>
      <c r="I279" s="333"/>
      <c r="J279" s="333"/>
      <c r="K279" s="333"/>
    </row>
    <row r="280" spans="7:11" ht="12.75">
      <c r="G280" s="333"/>
      <c r="H280" s="333"/>
      <c r="I280" s="333"/>
      <c r="J280" s="333"/>
      <c r="K280" s="333"/>
    </row>
    <row r="281" spans="7:11" ht="12.75">
      <c r="G281" s="333"/>
      <c r="H281" s="333"/>
      <c r="I281" s="333"/>
      <c r="J281" s="333"/>
      <c r="K281" s="333"/>
    </row>
    <row r="282" spans="7:11" ht="12.75">
      <c r="G282" s="333"/>
      <c r="H282" s="333"/>
      <c r="I282" s="333"/>
      <c r="J282" s="333"/>
      <c r="K282" s="333"/>
    </row>
    <row r="283" spans="7:11" ht="12.75">
      <c r="G283" s="333"/>
      <c r="H283" s="333"/>
      <c r="I283" s="333"/>
      <c r="J283" s="333"/>
      <c r="K283" s="333"/>
    </row>
    <row r="284" spans="7:11" ht="12.75">
      <c r="G284" s="333"/>
      <c r="H284" s="333"/>
      <c r="I284" s="333"/>
      <c r="J284" s="333"/>
      <c r="K284" s="333"/>
    </row>
    <row r="285" spans="7:11" ht="12.75">
      <c r="G285" s="333"/>
      <c r="H285" s="333"/>
      <c r="I285" s="333"/>
      <c r="J285" s="333"/>
      <c r="K285" s="333"/>
    </row>
    <row r="286" spans="7:11" ht="12.75">
      <c r="G286" s="333"/>
      <c r="H286" s="333"/>
      <c r="I286" s="333"/>
      <c r="J286" s="333"/>
      <c r="K286" s="333"/>
    </row>
    <row r="287" spans="7:11" ht="12.75">
      <c r="G287" s="333"/>
      <c r="H287" s="333"/>
      <c r="I287" s="333"/>
      <c r="J287" s="333"/>
      <c r="K287" s="333"/>
    </row>
    <row r="288" spans="7:11" ht="12.75">
      <c r="G288" s="333"/>
      <c r="H288" s="333"/>
      <c r="I288" s="333"/>
      <c r="J288" s="333"/>
      <c r="K288" s="333"/>
    </row>
    <row r="289" spans="7:11" ht="12.75">
      <c r="G289" s="333"/>
      <c r="H289" s="333"/>
      <c r="I289" s="333"/>
      <c r="J289" s="333"/>
      <c r="K289" s="333"/>
    </row>
    <row r="290" spans="7:11" ht="12.75">
      <c r="G290" s="333"/>
      <c r="H290" s="333"/>
      <c r="I290" s="333"/>
      <c r="J290" s="333"/>
      <c r="K290" s="333"/>
    </row>
  </sheetData>
  <sheetProtection/>
  <mergeCells count="11">
    <mergeCell ref="D6:D7"/>
    <mergeCell ref="B6:B7"/>
    <mergeCell ref="P6:P7"/>
    <mergeCell ref="E6:F6"/>
    <mergeCell ref="D20:D34"/>
    <mergeCell ref="K6:O6"/>
    <mergeCell ref="B1:O1"/>
    <mergeCell ref="B2:O2"/>
    <mergeCell ref="B3:O3"/>
    <mergeCell ref="B4:O4"/>
    <mergeCell ref="G6:J6"/>
  </mergeCells>
  <printOptions/>
  <pageMargins left="0.7086614173228347" right="0.7086614173228347" top="0.94" bottom="0.7480314960629921" header="0.31496062992125984" footer="0.31496062992125984"/>
  <pageSetup fitToHeight="1" fitToWidth="1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4"/>
  <sheetViews>
    <sheetView zoomScale="70" zoomScaleNormal="70" zoomScalePageLayoutView="0" workbookViewId="0" topLeftCell="A4">
      <selection activeCell="B34" sqref="B34:H34"/>
    </sheetView>
  </sheetViews>
  <sheetFormatPr defaultColWidth="9.00390625" defaultRowHeight="12.75"/>
  <cols>
    <col min="1" max="1" width="5.625" style="18" customWidth="1"/>
    <col min="2" max="2" width="66.00390625" style="1" customWidth="1"/>
    <col min="3" max="3" width="4.875" style="13" hidden="1" customWidth="1"/>
    <col min="4" max="4" width="12.75390625" style="18" customWidth="1"/>
    <col min="5" max="5" width="13.00390625" style="18" customWidth="1"/>
    <col min="6" max="6" width="15.375" style="18" customWidth="1"/>
    <col min="7" max="7" width="11.375" style="18" customWidth="1"/>
    <col min="8" max="8" width="11.75390625" style="18" customWidth="1"/>
    <col min="9" max="16384" width="9.125" style="18" customWidth="1"/>
  </cols>
  <sheetData>
    <row r="1" spans="2:8" s="17" customFormat="1" ht="15.75">
      <c r="B1" s="439" t="s">
        <v>262</v>
      </c>
      <c r="C1" s="439"/>
      <c r="D1" s="439"/>
      <c r="E1" s="439"/>
      <c r="F1" s="439"/>
      <c r="G1" s="439"/>
      <c r="H1" s="439"/>
    </row>
    <row r="2" spans="2:6" ht="18" customHeight="1">
      <c r="B2" s="441" t="s">
        <v>142</v>
      </c>
      <c r="C2" s="440"/>
      <c r="D2" s="440"/>
      <c r="E2" s="440"/>
      <c r="F2" s="440"/>
    </row>
    <row r="3" spans="2:6" ht="20.25">
      <c r="B3" s="441" t="s">
        <v>43</v>
      </c>
      <c r="C3" s="440"/>
      <c r="D3" s="440"/>
      <c r="E3" s="440"/>
      <c r="F3" s="440"/>
    </row>
    <row r="4" spans="2:6" ht="13.5" customHeight="1">
      <c r="B4" s="442"/>
      <c r="C4" s="442"/>
      <c r="D4" s="442"/>
      <c r="E4" s="442"/>
      <c r="F4" s="442"/>
    </row>
    <row r="5" spans="2:6" s="19" customFormat="1" ht="6" customHeight="1" thickBot="1">
      <c r="B5" s="443"/>
      <c r="C5" s="440"/>
      <c r="D5" s="440"/>
      <c r="E5" s="440"/>
      <c r="F5" s="440"/>
    </row>
    <row r="6" spans="3:6" ht="8.25" customHeight="1" hidden="1">
      <c r="C6" s="444"/>
      <c r="D6" s="445"/>
      <c r="E6" s="445"/>
      <c r="F6" s="445"/>
    </row>
    <row r="7" spans="2:8" ht="33" customHeight="1" thickBot="1">
      <c r="B7" s="531" t="s">
        <v>230</v>
      </c>
      <c r="C7" s="524" t="s">
        <v>231</v>
      </c>
      <c r="D7" s="525"/>
      <c r="E7" s="526"/>
      <c r="F7" s="530" t="s">
        <v>232</v>
      </c>
      <c r="G7" s="527" t="s">
        <v>233</v>
      </c>
      <c r="H7" s="528"/>
    </row>
    <row r="8" spans="2:8" ht="70.5" customHeight="1" thickBot="1">
      <c r="B8" s="531"/>
      <c r="C8" s="195" t="s">
        <v>234</v>
      </c>
      <c r="D8" s="195" t="s">
        <v>235</v>
      </c>
      <c r="E8" s="195" t="s">
        <v>236</v>
      </c>
      <c r="F8" s="530"/>
      <c r="G8" s="194" t="s">
        <v>237</v>
      </c>
      <c r="H8" s="196" t="s">
        <v>238</v>
      </c>
    </row>
    <row r="9" spans="2:8" s="24" customFormat="1" ht="21" customHeight="1" thickBot="1">
      <c r="B9" s="156">
        <v>1</v>
      </c>
      <c r="C9" s="156">
        <v>2</v>
      </c>
      <c r="D9" s="156">
        <v>3</v>
      </c>
      <c r="E9" s="156">
        <v>4</v>
      </c>
      <c r="F9" s="197">
        <v>5</v>
      </c>
      <c r="G9" s="156">
        <v>6</v>
      </c>
      <c r="H9" s="198">
        <v>8</v>
      </c>
    </row>
    <row r="10" spans="2:8" s="26" customFormat="1" ht="24" customHeight="1">
      <c r="B10" s="199" t="s">
        <v>239</v>
      </c>
      <c r="C10" s="200"/>
      <c r="D10" s="200"/>
      <c r="E10" s="200"/>
      <c r="F10" s="201"/>
      <c r="G10" s="201"/>
      <c r="H10" s="202"/>
    </row>
    <row r="11" spans="2:8" s="26" customFormat="1" ht="20.25" customHeight="1">
      <c r="B11" s="199" t="s">
        <v>240</v>
      </c>
      <c r="C11" s="203"/>
      <c r="D11" s="200">
        <f>SUM(D12:D23)</f>
        <v>12</v>
      </c>
      <c r="E11" s="200">
        <f>SUM(E12:E23)</f>
        <v>0</v>
      </c>
      <c r="F11" s="200">
        <f>SUM(F12:F23)</f>
        <v>0</v>
      </c>
      <c r="G11" s="200">
        <f>SUM(G12:G23)</f>
        <v>0</v>
      </c>
      <c r="H11" s="200">
        <f>SUM(H12:H23)</f>
        <v>0</v>
      </c>
    </row>
    <row r="12" spans="2:8" s="26" customFormat="1" ht="15.75" customHeight="1">
      <c r="B12" s="204" t="s">
        <v>241</v>
      </c>
      <c r="C12" s="30"/>
      <c r="D12" s="30">
        <v>3</v>
      </c>
      <c r="E12" s="30">
        <v>0</v>
      </c>
      <c r="F12" s="32">
        <v>0</v>
      </c>
      <c r="G12" s="32">
        <v>0</v>
      </c>
      <c r="H12" s="205" t="s">
        <v>310</v>
      </c>
    </row>
    <row r="13" spans="2:8" s="26" customFormat="1" ht="18" customHeight="1">
      <c r="B13" s="204" t="s">
        <v>242</v>
      </c>
      <c r="C13" s="30"/>
      <c r="D13" s="30"/>
      <c r="E13" s="30">
        <v>0</v>
      </c>
      <c r="F13" s="32">
        <v>0</v>
      </c>
      <c r="G13" s="32">
        <v>0</v>
      </c>
      <c r="H13" s="205" t="s">
        <v>310</v>
      </c>
    </row>
    <row r="14" spans="2:8" s="26" customFormat="1" ht="16.5" customHeight="1">
      <c r="B14" s="204" t="s">
        <v>243</v>
      </c>
      <c r="C14" s="30"/>
      <c r="D14" s="30"/>
      <c r="E14" s="30">
        <v>0</v>
      </c>
      <c r="F14" s="32">
        <v>0</v>
      </c>
      <c r="G14" s="32">
        <v>0</v>
      </c>
      <c r="H14" s="205" t="s">
        <v>310</v>
      </c>
    </row>
    <row r="15" spans="2:8" s="26" customFormat="1" ht="17.25" customHeight="1">
      <c r="B15" s="204" t="s">
        <v>244</v>
      </c>
      <c r="C15" s="30"/>
      <c r="D15" s="30">
        <v>5</v>
      </c>
      <c r="E15" s="30">
        <v>0</v>
      </c>
      <c r="F15" s="32">
        <v>0</v>
      </c>
      <c r="G15" s="32">
        <v>0</v>
      </c>
      <c r="H15" s="205" t="s">
        <v>310</v>
      </c>
    </row>
    <row r="16" spans="2:8" s="26" customFormat="1" ht="18.75" customHeight="1">
      <c r="B16" s="204" t="s">
        <v>245</v>
      </c>
      <c r="C16" s="30"/>
      <c r="D16" s="30"/>
      <c r="E16" s="30">
        <v>0</v>
      </c>
      <c r="F16" s="32">
        <v>0</v>
      </c>
      <c r="G16" s="32">
        <v>0</v>
      </c>
      <c r="H16" s="205" t="s">
        <v>310</v>
      </c>
    </row>
    <row r="17" spans="2:8" s="26" customFormat="1" ht="15.75" customHeight="1">
      <c r="B17" s="204" t="s">
        <v>246</v>
      </c>
      <c r="C17" s="30"/>
      <c r="D17" s="30"/>
      <c r="E17" s="30">
        <v>0</v>
      </c>
      <c r="F17" s="32">
        <v>0</v>
      </c>
      <c r="G17" s="32">
        <v>0</v>
      </c>
      <c r="H17" s="205" t="s">
        <v>310</v>
      </c>
    </row>
    <row r="18" spans="2:8" s="26" customFormat="1" ht="14.25" customHeight="1">
      <c r="B18" s="204" t="s">
        <v>247</v>
      </c>
      <c r="C18" s="30"/>
      <c r="D18" s="30">
        <v>1</v>
      </c>
      <c r="E18" s="30">
        <v>0</v>
      </c>
      <c r="F18" s="32">
        <v>0</v>
      </c>
      <c r="G18" s="32">
        <v>0</v>
      </c>
      <c r="H18" s="205" t="s">
        <v>310</v>
      </c>
    </row>
    <row r="19" spans="2:8" s="26" customFormat="1" ht="17.25" customHeight="1">
      <c r="B19" s="204" t="s">
        <v>248</v>
      </c>
      <c r="C19" s="30"/>
      <c r="D19" s="30">
        <v>2</v>
      </c>
      <c r="E19" s="30">
        <v>0</v>
      </c>
      <c r="F19" s="32">
        <v>0</v>
      </c>
      <c r="G19" s="32">
        <v>0</v>
      </c>
      <c r="H19" s="205" t="s">
        <v>310</v>
      </c>
    </row>
    <row r="20" spans="2:8" s="29" customFormat="1" ht="13.5" customHeight="1">
      <c r="B20" s="204" t="s">
        <v>249</v>
      </c>
      <c r="C20" s="30"/>
      <c r="D20" s="30"/>
      <c r="E20" s="30">
        <v>0</v>
      </c>
      <c r="F20" s="32">
        <v>0</v>
      </c>
      <c r="G20" s="32">
        <v>0</v>
      </c>
      <c r="H20" s="205" t="s">
        <v>310</v>
      </c>
    </row>
    <row r="21" spans="2:8" ht="20.25" customHeight="1">
      <c r="B21" s="204" t="s">
        <v>250</v>
      </c>
      <c r="C21" s="30"/>
      <c r="D21" s="30">
        <v>1</v>
      </c>
      <c r="E21" s="30">
        <v>0</v>
      </c>
      <c r="F21" s="32">
        <v>0</v>
      </c>
      <c r="G21" s="32">
        <v>0</v>
      </c>
      <c r="H21" s="205" t="s">
        <v>310</v>
      </c>
    </row>
    <row r="22" spans="2:8" ht="12.75">
      <c r="B22" s="204" t="s">
        <v>251</v>
      </c>
      <c r="C22" s="30"/>
      <c r="D22" s="30"/>
      <c r="E22" s="30">
        <v>0</v>
      </c>
      <c r="F22" s="32">
        <v>0</v>
      </c>
      <c r="G22" s="32">
        <v>0</v>
      </c>
      <c r="H22" s="205" t="s">
        <v>310</v>
      </c>
    </row>
    <row r="23" spans="2:8" ht="15" customHeight="1">
      <c r="B23" s="204" t="s">
        <v>252</v>
      </c>
      <c r="C23" s="30"/>
      <c r="D23" s="30"/>
      <c r="E23" s="30">
        <v>0</v>
      </c>
      <c r="F23" s="32">
        <v>0</v>
      </c>
      <c r="G23" s="32">
        <v>0</v>
      </c>
      <c r="H23" s="205" t="s">
        <v>310</v>
      </c>
    </row>
    <row r="24" spans="2:8" ht="21.75" customHeight="1">
      <c r="B24" s="206" t="s">
        <v>253</v>
      </c>
      <c r="C24" s="207"/>
      <c r="D24" s="207"/>
      <c r="E24" s="207">
        <v>0</v>
      </c>
      <c r="F24" s="208">
        <v>0</v>
      </c>
      <c r="G24" s="208">
        <v>0</v>
      </c>
      <c r="H24" s="209" t="s">
        <v>310</v>
      </c>
    </row>
    <row r="25" spans="2:8" ht="20.25" customHeight="1">
      <c r="B25" s="206" t="s">
        <v>254</v>
      </c>
      <c r="C25" s="207"/>
      <c r="D25" s="207"/>
      <c r="E25" s="207">
        <v>0</v>
      </c>
      <c r="F25" s="208">
        <v>0</v>
      </c>
      <c r="G25" s="208">
        <v>0</v>
      </c>
      <c r="H25" s="209" t="s">
        <v>310</v>
      </c>
    </row>
    <row r="26" spans="2:8" ht="38.25">
      <c r="B26" s="206" t="s">
        <v>255</v>
      </c>
      <c r="C26" s="207"/>
      <c r="D26" s="207"/>
      <c r="E26" s="207">
        <v>0</v>
      </c>
      <c r="F26" s="208">
        <v>0</v>
      </c>
      <c r="G26" s="208">
        <v>0</v>
      </c>
      <c r="H26" s="209" t="s">
        <v>310</v>
      </c>
    </row>
    <row r="27" spans="2:8" ht="25.5">
      <c r="B27" s="206" t="s">
        <v>256</v>
      </c>
      <c r="C27" s="207"/>
      <c r="D27" s="207"/>
      <c r="E27" s="207">
        <v>0</v>
      </c>
      <c r="F27" s="208">
        <v>0</v>
      </c>
      <c r="G27" s="208">
        <v>0</v>
      </c>
      <c r="H27" s="209" t="s">
        <v>310</v>
      </c>
    </row>
    <row r="28" spans="2:8" ht="25.5">
      <c r="B28" s="206" t="s">
        <v>257</v>
      </c>
      <c r="C28" s="207"/>
      <c r="D28" s="207"/>
      <c r="E28" s="207">
        <v>0</v>
      </c>
      <c r="F28" s="208">
        <v>0</v>
      </c>
      <c r="G28" s="208"/>
      <c r="H28" s="209" t="s">
        <v>310</v>
      </c>
    </row>
    <row r="29" spans="2:8" ht="12.75">
      <c r="B29" s="206" t="s">
        <v>258</v>
      </c>
      <c r="C29" s="207"/>
      <c r="D29" s="207"/>
      <c r="E29" s="207">
        <v>0</v>
      </c>
      <c r="F29" s="208">
        <v>0</v>
      </c>
      <c r="G29" s="208">
        <v>0</v>
      </c>
      <c r="H29" s="209" t="s">
        <v>310</v>
      </c>
    </row>
    <row r="30" spans="2:8" ht="12.75">
      <c r="B30" s="210" t="s">
        <v>259</v>
      </c>
      <c r="C30" s="211"/>
      <c r="D30" s="211"/>
      <c r="E30" s="211">
        <v>0</v>
      </c>
      <c r="F30" s="212">
        <v>0</v>
      </c>
      <c r="G30" s="212">
        <v>0</v>
      </c>
      <c r="H30" s="213" t="s">
        <v>310</v>
      </c>
    </row>
    <row r="31" spans="2:8" ht="18" customHeight="1" thickBot="1">
      <c r="B31" s="210" t="s">
        <v>260</v>
      </c>
      <c r="C31" s="211"/>
      <c r="D31" s="211"/>
      <c r="E31" s="211">
        <v>0</v>
      </c>
      <c r="F31" s="212">
        <v>0</v>
      </c>
      <c r="G31" s="212">
        <v>0</v>
      </c>
      <c r="H31" s="213" t="s">
        <v>310</v>
      </c>
    </row>
    <row r="32" spans="2:8" ht="18" customHeight="1" thickBot="1">
      <c r="B32" s="214" t="s">
        <v>261</v>
      </c>
      <c r="C32" s="215"/>
      <c r="D32" s="215">
        <f>D10+D11+D23+D24+D25+D26+D27+D28+D29+D30+D31</f>
        <v>12</v>
      </c>
      <c r="E32" s="215">
        <f>E10+E11+E23+E24+E25+E26+E27+E28+E29+E30+E31</f>
        <v>0</v>
      </c>
      <c r="F32" s="215">
        <f>F10+F11+F23+F24+F25+F26+F27+F28+F29+F30+F31</f>
        <v>0</v>
      </c>
      <c r="G32" s="215">
        <v>0</v>
      </c>
      <c r="H32" s="215">
        <v>0</v>
      </c>
    </row>
    <row r="33" spans="2:8" ht="12.75">
      <c r="B33"/>
      <c r="C33"/>
      <c r="D33"/>
      <c r="E33"/>
      <c r="F33"/>
      <c r="G33"/>
      <c r="H33"/>
    </row>
    <row r="34" spans="2:8" ht="36" customHeight="1">
      <c r="B34" s="529"/>
      <c r="C34" s="529"/>
      <c r="D34" s="529"/>
      <c r="E34" s="529"/>
      <c r="F34" s="529"/>
      <c r="G34" s="529"/>
      <c r="H34" s="529"/>
    </row>
  </sheetData>
  <sheetProtection/>
  <mergeCells count="11">
    <mergeCell ref="B4:F4"/>
    <mergeCell ref="B1:H1"/>
    <mergeCell ref="C7:E7"/>
    <mergeCell ref="G7:H7"/>
    <mergeCell ref="B34:H34"/>
    <mergeCell ref="F7:F8"/>
    <mergeCell ref="B7:B8"/>
    <mergeCell ref="C6:F6"/>
    <mergeCell ref="B2:F2"/>
    <mergeCell ref="B3:F3"/>
    <mergeCell ref="B5:F5"/>
  </mergeCells>
  <printOptions/>
  <pageMargins left="0.94" right="0.7086614173228347" top="0.63" bottom="0.57" header="0.31496062992125984" footer="0.31496062992125984"/>
  <pageSetup fitToHeight="1" fitToWidth="1" horizontalDpi="600" verticalDpi="600" orientation="landscape" paperSize="9" scale="7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H21"/>
  <sheetViews>
    <sheetView zoomScale="90" zoomScaleNormal="90" zoomScalePageLayoutView="0" workbookViewId="0" topLeftCell="A3">
      <selection activeCell="B1" sqref="B1:H20"/>
    </sheetView>
  </sheetViews>
  <sheetFormatPr defaultColWidth="9.00390625" defaultRowHeight="12.75"/>
  <cols>
    <col min="1" max="1" width="4.75390625" style="0" customWidth="1"/>
    <col min="2" max="2" width="22.25390625" style="0" customWidth="1"/>
    <col min="3" max="3" width="12.25390625" style="0" customWidth="1"/>
    <col min="4" max="4" width="21.125" style="0" customWidth="1"/>
    <col min="5" max="5" width="20.375" style="0" customWidth="1"/>
    <col min="6" max="6" width="28.25390625" style="0" customWidth="1"/>
    <col min="7" max="7" width="18.375" style="0" customWidth="1"/>
    <col min="8" max="8" width="16.25390625" style="0" customWidth="1"/>
  </cols>
  <sheetData>
    <row r="1" spans="6:8" ht="19.5" customHeight="1">
      <c r="F1" s="534" t="s">
        <v>264</v>
      </c>
      <c r="G1" s="534"/>
      <c r="H1" s="534"/>
    </row>
    <row r="2" spans="2:8" ht="18.75" customHeight="1">
      <c r="B2" s="535" t="s">
        <v>326</v>
      </c>
      <c r="C2" s="536"/>
      <c r="D2" s="536"/>
      <c r="E2" s="536"/>
      <c r="F2" s="536"/>
      <c r="G2" s="536"/>
      <c r="H2" s="536"/>
    </row>
    <row r="3" spans="2:8" ht="18.75">
      <c r="B3" s="537" t="s">
        <v>143</v>
      </c>
      <c r="C3" s="538"/>
      <c r="D3" s="538"/>
      <c r="E3" s="538"/>
      <c r="F3" s="538"/>
      <c r="G3" s="538"/>
      <c r="H3" s="538"/>
    </row>
    <row r="4" spans="2:8" ht="27.75" customHeight="1">
      <c r="B4" s="533" t="s">
        <v>144</v>
      </c>
      <c r="C4" s="533" t="s">
        <v>145</v>
      </c>
      <c r="D4" s="532" t="s">
        <v>146</v>
      </c>
      <c r="E4" s="532"/>
      <c r="F4" s="532"/>
      <c r="G4" s="532"/>
      <c r="H4" s="532"/>
    </row>
    <row r="5" spans="2:8" ht="12.75">
      <c r="B5" s="532"/>
      <c r="C5" s="533"/>
      <c r="D5" s="533" t="s">
        <v>185</v>
      </c>
      <c r="E5" s="533" t="s">
        <v>147</v>
      </c>
      <c r="F5" s="533" t="s">
        <v>148</v>
      </c>
      <c r="G5" s="533" t="s">
        <v>149</v>
      </c>
      <c r="H5" s="533" t="s">
        <v>150</v>
      </c>
    </row>
    <row r="6" spans="2:8" ht="78.75" customHeight="1">
      <c r="B6" s="532"/>
      <c r="C6" s="533"/>
      <c r="D6" s="532"/>
      <c r="E6" s="533"/>
      <c r="F6" s="532"/>
      <c r="G6" s="532"/>
      <c r="H6" s="533"/>
    </row>
    <row r="7" spans="2:8" ht="12.75">
      <c r="B7" s="100">
        <v>1</v>
      </c>
      <c r="C7" s="98">
        <v>2</v>
      </c>
      <c r="D7" s="100">
        <v>3</v>
      </c>
      <c r="E7" s="98">
        <v>4</v>
      </c>
      <c r="F7" s="100">
        <v>5</v>
      </c>
      <c r="G7" s="100">
        <v>6</v>
      </c>
      <c r="H7" s="96"/>
    </row>
    <row r="8" spans="2:8" ht="15">
      <c r="B8" s="87" t="s">
        <v>58</v>
      </c>
      <c r="C8" s="92">
        <v>127</v>
      </c>
      <c r="D8" s="92">
        <v>127</v>
      </c>
      <c r="E8" s="91">
        <v>0</v>
      </c>
      <c r="F8" s="91">
        <v>0</v>
      </c>
      <c r="G8" s="92">
        <v>0</v>
      </c>
      <c r="H8" s="91">
        <v>1</v>
      </c>
    </row>
    <row r="9" spans="2:8" ht="14.25">
      <c r="B9" s="88" t="s">
        <v>57</v>
      </c>
      <c r="C9" s="92">
        <v>127</v>
      </c>
      <c r="D9" s="92">
        <v>127</v>
      </c>
      <c r="E9" s="92">
        <v>0</v>
      </c>
      <c r="F9" s="92">
        <v>0</v>
      </c>
      <c r="G9" s="92">
        <v>0</v>
      </c>
      <c r="H9" s="92">
        <v>1</v>
      </c>
    </row>
    <row r="10" spans="2:8" ht="14.25">
      <c r="B10" s="88" t="s">
        <v>62</v>
      </c>
      <c r="C10" s="92">
        <v>44</v>
      </c>
      <c r="D10" s="92">
        <v>44</v>
      </c>
      <c r="E10" s="92">
        <v>0</v>
      </c>
      <c r="F10" s="92">
        <v>0</v>
      </c>
      <c r="G10" s="92">
        <v>0</v>
      </c>
      <c r="H10" s="92">
        <v>0</v>
      </c>
    </row>
    <row r="11" spans="2:8" ht="14.25">
      <c r="B11" s="88" t="s">
        <v>59</v>
      </c>
      <c r="C11" s="92">
        <v>16</v>
      </c>
      <c r="D11" s="92">
        <v>16</v>
      </c>
      <c r="E11" s="92">
        <v>0</v>
      </c>
      <c r="F11" s="92">
        <v>0</v>
      </c>
      <c r="G11" s="92">
        <v>0</v>
      </c>
      <c r="H11" s="92">
        <v>0</v>
      </c>
    </row>
    <row r="12" spans="2:8" ht="14.25">
      <c r="B12" s="88" t="s">
        <v>60</v>
      </c>
      <c r="C12" s="92">
        <f>SUM(D12:H12)</f>
        <v>0</v>
      </c>
      <c r="D12" s="92">
        <f>SUM(E12:I12)</f>
        <v>0</v>
      </c>
      <c r="E12" s="92">
        <v>0</v>
      </c>
      <c r="F12" s="92">
        <v>0</v>
      </c>
      <c r="G12" s="92">
        <v>0</v>
      </c>
      <c r="H12" s="92">
        <v>0</v>
      </c>
    </row>
    <row r="13" spans="2:8" ht="14.25">
      <c r="B13" s="88" t="s">
        <v>61</v>
      </c>
      <c r="C13" s="92">
        <v>12</v>
      </c>
      <c r="D13" s="92">
        <v>12</v>
      </c>
      <c r="E13" s="92">
        <v>0</v>
      </c>
      <c r="F13" s="92">
        <v>0</v>
      </c>
      <c r="G13" s="92">
        <v>0</v>
      </c>
      <c r="H13" s="92">
        <v>0</v>
      </c>
    </row>
    <row r="14" spans="2:8" ht="14.25">
      <c r="B14" s="88" t="s">
        <v>66</v>
      </c>
      <c r="C14" s="92">
        <v>3</v>
      </c>
      <c r="D14" s="92">
        <v>2</v>
      </c>
      <c r="E14" s="92">
        <v>0</v>
      </c>
      <c r="F14" s="92">
        <v>0</v>
      </c>
      <c r="G14" s="92">
        <v>0</v>
      </c>
      <c r="H14" s="92">
        <v>0</v>
      </c>
    </row>
    <row r="15" spans="2:8" ht="14.25">
      <c r="B15" s="88" t="s">
        <v>111</v>
      </c>
      <c r="C15" s="92">
        <v>5</v>
      </c>
      <c r="D15" s="92">
        <v>5</v>
      </c>
      <c r="E15" s="92">
        <v>0</v>
      </c>
      <c r="F15" s="92">
        <v>0</v>
      </c>
      <c r="G15" s="92">
        <v>0</v>
      </c>
      <c r="H15" s="92">
        <v>0</v>
      </c>
    </row>
    <row r="16" spans="2:8" ht="14.25">
      <c r="B16" s="88" t="s">
        <v>63</v>
      </c>
      <c r="C16" s="92">
        <v>19</v>
      </c>
      <c r="D16" s="92">
        <v>19</v>
      </c>
      <c r="E16" s="92">
        <v>0</v>
      </c>
      <c r="F16" s="92">
        <v>0</v>
      </c>
      <c r="G16" s="92">
        <v>0</v>
      </c>
      <c r="H16" s="92">
        <v>0</v>
      </c>
    </row>
    <row r="17" spans="2:8" ht="14.25">
      <c r="B17" s="88" t="s">
        <v>317</v>
      </c>
      <c r="C17" s="92">
        <f aca="true" t="shared" si="0" ref="C17:D19">SUM(D17:H17)</f>
        <v>0</v>
      </c>
      <c r="D17" s="92">
        <f t="shared" si="0"/>
        <v>0</v>
      </c>
      <c r="E17" s="92">
        <v>0</v>
      </c>
      <c r="F17" s="92">
        <v>0</v>
      </c>
      <c r="G17" s="92">
        <v>0</v>
      </c>
      <c r="H17" s="92">
        <v>0</v>
      </c>
    </row>
    <row r="18" spans="2:8" ht="14.25">
      <c r="B18" s="88" t="s">
        <v>317</v>
      </c>
      <c r="C18" s="92">
        <f t="shared" si="0"/>
        <v>0</v>
      </c>
      <c r="D18" s="92">
        <f t="shared" si="0"/>
        <v>0</v>
      </c>
      <c r="E18" s="92">
        <v>0</v>
      </c>
      <c r="F18" s="92">
        <v>0</v>
      </c>
      <c r="G18" s="92">
        <v>0</v>
      </c>
      <c r="H18" s="92">
        <v>0</v>
      </c>
    </row>
    <row r="19" spans="2:8" ht="12.75">
      <c r="B19" s="92"/>
      <c r="C19" s="92">
        <f t="shared" si="0"/>
        <v>0</v>
      </c>
      <c r="D19" s="92">
        <f t="shared" si="0"/>
        <v>0</v>
      </c>
      <c r="E19" s="92">
        <v>0</v>
      </c>
      <c r="F19" s="92">
        <v>0</v>
      </c>
      <c r="G19" s="92">
        <v>0</v>
      </c>
      <c r="H19" s="92">
        <v>0</v>
      </c>
    </row>
    <row r="20" spans="2:8" ht="21.75" customHeight="1">
      <c r="B20" s="92"/>
      <c r="C20" s="154">
        <f aca="true" t="shared" si="1" ref="C20:H20">SUM(C8:C19)</f>
        <v>353</v>
      </c>
      <c r="D20" s="154">
        <f t="shared" si="1"/>
        <v>352</v>
      </c>
      <c r="E20" s="154">
        <f t="shared" si="1"/>
        <v>0</v>
      </c>
      <c r="F20" s="154">
        <f t="shared" si="1"/>
        <v>0</v>
      </c>
      <c r="G20" s="154">
        <f t="shared" si="1"/>
        <v>0</v>
      </c>
      <c r="H20" s="154">
        <f t="shared" si="1"/>
        <v>2</v>
      </c>
    </row>
    <row r="21" ht="14.25">
      <c r="B21" s="167"/>
    </row>
  </sheetData>
  <sheetProtection/>
  <mergeCells count="11">
    <mergeCell ref="F1:H1"/>
    <mergeCell ref="B2:H2"/>
    <mergeCell ref="B3:H3"/>
    <mergeCell ref="B4:B6"/>
    <mergeCell ref="C4:C6"/>
    <mergeCell ref="D4:H4"/>
    <mergeCell ref="H5:H6"/>
    <mergeCell ref="D5:D6"/>
    <mergeCell ref="E5:E6"/>
    <mergeCell ref="F5:F6"/>
    <mergeCell ref="G5:G6"/>
  </mergeCells>
  <printOptions/>
  <pageMargins left="0.34" right="0.3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9"/>
  <sheetViews>
    <sheetView zoomScale="60" zoomScaleNormal="60" zoomScalePageLayoutView="0" workbookViewId="0" topLeftCell="A3">
      <selection activeCell="B2" sqref="B2:M19"/>
    </sheetView>
  </sheetViews>
  <sheetFormatPr defaultColWidth="9.00390625" defaultRowHeight="12.75"/>
  <cols>
    <col min="1" max="1" width="5.00390625" style="0" customWidth="1"/>
    <col min="3" max="3" width="61.75390625" style="0" customWidth="1"/>
    <col min="4" max="4" width="10.25390625" style="0" customWidth="1"/>
    <col min="5" max="5" width="9.875" style="0" customWidth="1"/>
    <col min="6" max="7" width="10.125" style="0" customWidth="1"/>
    <col min="8" max="8" width="9.25390625" style="0" customWidth="1"/>
    <col min="9" max="9" width="7.375" style="0" customWidth="1"/>
    <col min="11" max="11" width="8.25390625" style="0" customWidth="1"/>
    <col min="13" max="13" width="10.75390625" style="0" customWidth="1"/>
  </cols>
  <sheetData>
    <row r="1" spans="12:13" ht="12.75">
      <c r="L1" s="468" t="s">
        <v>219</v>
      </c>
      <c r="M1" s="468"/>
    </row>
    <row r="2" spans="2:13" ht="31.5" customHeight="1">
      <c r="B2" s="539" t="s">
        <v>213</v>
      </c>
      <c r="C2" s="540"/>
      <c r="D2" s="540"/>
      <c r="E2" s="540"/>
      <c r="F2" s="540"/>
      <c r="G2" s="540"/>
      <c r="H2" s="540"/>
      <c r="I2" s="540"/>
      <c r="J2" s="540"/>
      <c r="K2" s="540"/>
      <c r="L2" s="540"/>
      <c r="M2" s="540"/>
    </row>
    <row r="3" spans="2:13" ht="33.75" customHeight="1">
      <c r="B3" s="471" t="s">
        <v>155</v>
      </c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471"/>
    </row>
    <row r="4" spans="2:13" ht="15.75">
      <c r="B4" s="541" t="s">
        <v>327</v>
      </c>
      <c r="C4" s="472"/>
      <c r="D4" s="472"/>
      <c r="E4" s="472"/>
      <c r="F4" s="472"/>
      <c r="G4" s="472"/>
      <c r="H4" s="472"/>
      <c r="I4" s="472"/>
      <c r="J4" s="472"/>
      <c r="K4" s="472"/>
      <c r="L4" s="472"/>
      <c r="M4" s="472"/>
    </row>
    <row r="5" spans="2:13" ht="13.5" thickBot="1">
      <c r="B5" s="1"/>
      <c r="C5" s="7"/>
      <c r="D5" s="5"/>
      <c r="E5" s="5"/>
      <c r="F5" s="5"/>
      <c r="G5" s="5"/>
      <c r="H5" s="5"/>
      <c r="I5" s="5"/>
      <c r="J5" s="5"/>
      <c r="K5" s="5"/>
      <c r="L5" s="5"/>
      <c r="M5" s="5"/>
    </row>
    <row r="6" spans="2:13" ht="15" thickBot="1">
      <c r="B6" s="473" t="s">
        <v>156</v>
      </c>
      <c r="C6" s="474" t="s">
        <v>276</v>
      </c>
      <c r="D6" s="475" t="s">
        <v>158</v>
      </c>
      <c r="E6" s="476"/>
      <c r="F6" s="476"/>
      <c r="G6" s="476"/>
      <c r="H6" s="476"/>
      <c r="I6" s="476"/>
      <c r="J6" s="476"/>
      <c r="K6" s="476"/>
      <c r="L6" s="476"/>
      <c r="M6" s="474"/>
    </row>
    <row r="7" spans="2:13" ht="31.5" customHeight="1" thickBot="1">
      <c r="B7" s="473"/>
      <c r="C7" s="474"/>
      <c r="D7" s="469" t="s">
        <v>214</v>
      </c>
      <c r="E7" s="469"/>
      <c r="F7" s="469"/>
      <c r="G7" s="469"/>
      <c r="H7" s="475" t="s">
        <v>215</v>
      </c>
      <c r="I7" s="476"/>
      <c r="J7" s="476"/>
      <c r="K7" s="476"/>
      <c r="L7" s="474"/>
      <c r="M7" s="477" t="s">
        <v>161</v>
      </c>
    </row>
    <row r="8" spans="2:13" ht="15" thickBot="1">
      <c r="B8" s="473"/>
      <c r="C8" s="474"/>
      <c r="D8" s="469" t="s">
        <v>162</v>
      </c>
      <c r="E8" s="469"/>
      <c r="F8" s="469" t="s">
        <v>163</v>
      </c>
      <c r="G8" s="469"/>
      <c r="H8" s="469" t="s">
        <v>164</v>
      </c>
      <c r="I8" s="469" t="s">
        <v>165</v>
      </c>
      <c r="J8" s="469"/>
      <c r="K8" s="469"/>
      <c r="L8" s="469"/>
      <c r="M8" s="478"/>
    </row>
    <row r="9" spans="2:13" ht="15" thickBot="1">
      <c r="B9" s="473"/>
      <c r="C9" s="474"/>
      <c r="D9" s="469" t="s">
        <v>211</v>
      </c>
      <c r="E9" s="469" t="s">
        <v>212</v>
      </c>
      <c r="F9" s="470" t="s">
        <v>211</v>
      </c>
      <c r="G9" s="469" t="s">
        <v>220</v>
      </c>
      <c r="H9" s="469"/>
      <c r="I9" s="469" t="s">
        <v>88</v>
      </c>
      <c r="J9" s="469" t="s">
        <v>166</v>
      </c>
      <c r="K9" s="469"/>
      <c r="L9" s="469"/>
      <c r="M9" s="478"/>
    </row>
    <row r="10" spans="2:13" ht="100.5" thickBot="1">
      <c r="B10" s="473"/>
      <c r="C10" s="474"/>
      <c r="D10" s="469"/>
      <c r="E10" s="469"/>
      <c r="F10" s="470"/>
      <c r="G10" s="469"/>
      <c r="H10" s="469"/>
      <c r="I10" s="469"/>
      <c r="J10" s="155" t="s">
        <v>167</v>
      </c>
      <c r="K10" s="155" t="s">
        <v>168</v>
      </c>
      <c r="L10" s="155" t="s">
        <v>169</v>
      </c>
      <c r="M10" s="479"/>
    </row>
    <row r="11" spans="2:13" ht="13.5" thickBot="1">
      <c r="B11" s="164">
        <v>1</v>
      </c>
      <c r="C11" s="161">
        <v>2</v>
      </c>
      <c r="D11" s="156">
        <v>3</v>
      </c>
      <c r="E11" s="156">
        <v>4</v>
      </c>
      <c r="F11" s="156">
        <v>5</v>
      </c>
      <c r="G11" s="157">
        <v>6</v>
      </c>
      <c r="H11" s="157">
        <v>7</v>
      </c>
      <c r="I11" s="157">
        <v>8</v>
      </c>
      <c r="J11" s="157">
        <v>9</v>
      </c>
      <c r="K11" s="157">
        <v>10</v>
      </c>
      <c r="L11" s="157">
        <v>11</v>
      </c>
      <c r="M11" s="157">
        <v>12</v>
      </c>
    </row>
    <row r="12" spans="2:13" ht="29.25" customHeight="1">
      <c r="B12" s="165">
        <v>1</v>
      </c>
      <c r="C12" s="162" t="s">
        <v>277</v>
      </c>
      <c r="D12" s="158">
        <v>0</v>
      </c>
      <c r="E12" s="158">
        <v>0</v>
      </c>
      <c r="F12" s="158">
        <v>0</v>
      </c>
      <c r="G12" s="158">
        <v>0</v>
      </c>
      <c r="H12" s="158">
        <v>0</v>
      </c>
      <c r="I12" s="158">
        <v>0</v>
      </c>
      <c r="J12" s="158">
        <v>0</v>
      </c>
      <c r="K12" s="158">
        <v>0</v>
      </c>
      <c r="L12" s="158"/>
      <c r="M12" s="159">
        <v>0</v>
      </c>
    </row>
    <row r="13" spans="2:13" ht="50.25" customHeight="1">
      <c r="B13" s="165">
        <v>2</v>
      </c>
      <c r="C13" s="163" t="s">
        <v>216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160">
        <v>0</v>
      </c>
    </row>
    <row r="14" spans="2:13" ht="35.25" customHeight="1">
      <c r="B14" s="165">
        <v>3</v>
      </c>
      <c r="C14" s="163" t="s">
        <v>278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160">
        <v>0</v>
      </c>
    </row>
    <row r="15" spans="2:13" ht="26.25" customHeight="1">
      <c r="B15" s="165">
        <v>4</v>
      </c>
      <c r="C15" s="163" t="s">
        <v>173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160">
        <v>0</v>
      </c>
    </row>
    <row r="16" spans="2:13" ht="33.75" customHeight="1">
      <c r="B16" s="165">
        <v>5</v>
      </c>
      <c r="C16" s="163" t="s">
        <v>217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160">
        <v>0</v>
      </c>
    </row>
    <row r="17" spans="2:13" ht="43.5" customHeight="1">
      <c r="B17" s="165">
        <v>6</v>
      </c>
      <c r="C17" s="163" t="s">
        <v>218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160">
        <v>0</v>
      </c>
    </row>
    <row r="18" spans="2:13" ht="33.75" customHeight="1">
      <c r="B18" s="165">
        <v>7</v>
      </c>
      <c r="C18" s="163" t="s">
        <v>267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160">
        <v>0</v>
      </c>
    </row>
    <row r="19" spans="2:13" ht="33" customHeight="1">
      <c r="B19" s="165">
        <v>9</v>
      </c>
      <c r="C19" s="179" t="s">
        <v>178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/>
      <c r="J19" s="34">
        <v>0</v>
      </c>
      <c r="K19" s="34">
        <v>0</v>
      </c>
      <c r="L19" s="34">
        <v>0</v>
      </c>
      <c r="M19" s="160">
        <v>0</v>
      </c>
    </row>
  </sheetData>
  <sheetProtection/>
  <mergeCells count="20">
    <mergeCell ref="L1:M1"/>
    <mergeCell ref="B2:M2"/>
    <mergeCell ref="B3:M3"/>
    <mergeCell ref="B4:M4"/>
    <mergeCell ref="B6:B10"/>
    <mergeCell ref="C6:C10"/>
    <mergeCell ref="D6:M6"/>
    <mergeCell ref="D7:G7"/>
    <mergeCell ref="H7:L7"/>
    <mergeCell ref="M7:M10"/>
    <mergeCell ref="D8:E8"/>
    <mergeCell ref="F8:G8"/>
    <mergeCell ref="H8:H10"/>
    <mergeCell ref="I8:L8"/>
    <mergeCell ref="D9:D10"/>
    <mergeCell ref="E9:E10"/>
    <mergeCell ref="F9:F10"/>
    <mergeCell ref="G9:G10"/>
    <mergeCell ref="I9:I10"/>
    <mergeCell ref="J9:L9"/>
  </mergeCells>
  <printOptions/>
  <pageMargins left="0.4330708661417323" right="0.2362204724409449" top="0.7480314960629921" bottom="0.4330708661417323" header="0.31496062992125984" footer="0.2362204724409449"/>
  <pageSetup fitToHeight="1" fitToWidth="1" horizontalDpi="600" verticalDpi="600" orientation="landscape" paperSize="9" scale="8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I32"/>
  <sheetViews>
    <sheetView tabSelected="1" zoomScale="60" zoomScaleNormal="60" zoomScalePageLayoutView="0" workbookViewId="0" topLeftCell="A6">
      <selection activeCell="T32" sqref="T32"/>
    </sheetView>
  </sheetViews>
  <sheetFormatPr defaultColWidth="9.00390625" defaultRowHeight="12.75"/>
  <cols>
    <col min="1" max="1" width="5.625" style="0" customWidth="1"/>
    <col min="2" max="2" width="6.25390625" style="0" customWidth="1"/>
    <col min="3" max="3" width="41.00390625" style="0" customWidth="1"/>
    <col min="5" max="5" width="7.00390625" style="0" customWidth="1"/>
    <col min="7" max="7" width="7.625" style="0" customWidth="1"/>
    <col min="8" max="8" width="7.375" style="0" customWidth="1"/>
    <col min="9" max="9" width="7.125" style="0" customWidth="1"/>
    <col min="10" max="10" width="6.75390625" style="0" customWidth="1"/>
    <col min="12" max="12" width="7.75390625" style="0" customWidth="1"/>
    <col min="13" max="13" width="6.125" style="0" customWidth="1"/>
    <col min="14" max="14" width="8.00390625" style="0" customWidth="1"/>
    <col min="15" max="15" width="7.375" style="0" customWidth="1"/>
    <col min="17" max="17" width="7.75390625" style="0" customWidth="1"/>
    <col min="18" max="18" width="7.125" style="0" customWidth="1"/>
    <col min="19" max="19" width="8.625" style="0" customWidth="1"/>
    <col min="21" max="21" width="7.875" style="0" customWidth="1"/>
    <col min="22" max="22" width="6.75390625" style="0" customWidth="1"/>
    <col min="24" max="24" width="7.25390625" style="0" customWidth="1"/>
    <col min="25" max="25" width="7.375" style="0" customWidth="1"/>
    <col min="26" max="26" width="7.875" style="0" customWidth="1"/>
    <col min="27" max="27" width="6.25390625" style="0" customWidth="1"/>
    <col min="29" max="29" width="6.25390625" style="0" customWidth="1"/>
    <col min="30" max="30" width="6.625" style="0" customWidth="1"/>
    <col min="31" max="31" width="7.125" style="0" customWidth="1"/>
    <col min="32" max="32" width="6.25390625" style="0" customWidth="1"/>
    <col min="33" max="33" width="8.25390625" style="0" customWidth="1"/>
    <col min="34" max="34" width="6.625" style="0" customWidth="1"/>
    <col min="35" max="35" width="6.75390625" style="0" customWidth="1"/>
  </cols>
  <sheetData>
    <row r="3" spans="3:35" ht="21.75" customHeight="1" thickBot="1">
      <c r="C3" s="489"/>
      <c r="D3" s="489"/>
      <c r="E3" s="489"/>
      <c r="F3" s="489"/>
      <c r="G3" s="489"/>
      <c r="H3" s="489"/>
      <c r="I3" s="489"/>
      <c r="J3" s="489"/>
      <c r="K3" s="489"/>
      <c r="L3" s="220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4"/>
      <c r="AE3" s="544"/>
      <c r="AF3" s="544"/>
      <c r="AG3" s="544"/>
      <c r="AH3" s="544"/>
      <c r="AI3" s="544"/>
    </row>
    <row r="4" spans="2:35" ht="42.75" customHeight="1">
      <c r="B4" s="92"/>
      <c r="C4" s="560" t="s">
        <v>279</v>
      </c>
      <c r="D4" s="560"/>
      <c r="E4" s="560"/>
      <c r="F4" s="560"/>
      <c r="G4" s="560"/>
      <c r="H4" s="560"/>
      <c r="I4" s="560"/>
      <c r="J4" s="560"/>
      <c r="K4" s="560"/>
      <c r="L4" s="560"/>
      <c r="M4" s="560"/>
      <c r="N4" s="560"/>
      <c r="O4" s="560"/>
      <c r="P4" s="560"/>
      <c r="Q4" s="560"/>
      <c r="R4" s="560"/>
      <c r="S4" s="560"/>
      <c r="T4" s="560"/>
      <c r="U4" s="560"/>
      <c r="V4" s="560"/>
      <c r="W4" s="561"/>
      <c r="X4" s="227"/>
      <c r="Y4" s="227"/>
      <c r="Z4" s="227"/>
      <c r="AA4" s="227"/>
      <c r="AB4" s="227"/>
      <c r="AC4" s="227"/>
      <c r="AD4" s="227"/>
      <c r="AE4" s="227"/>
      <c r="AF4" s="227"/>
      <c r="AG4" s="227"/>
      <c r="AH4" s="227"/>
      <c r="AI4" s="227"/>
    </row>
    <row r="5" spans="2:35" ht="33" customHeight="1" thickBot="1">
      <c r="B5" s="562" t="s">
        <v>189</v>
      </c>
      <c r="C5" s="237"/>
      <c r="D5" s="484" t="s">
        <v>58</v>
      </c>
      <c r="E5" s="484"/>
      <c r="F5" s="484"/>
      <c r="G5" s="484"/>
      <c r="H5" s="484"/>
      <c r="I5" s="484"/>
      <c r="J5" s="484"/>
      <c r="K5" s="484"/>
      <c r="L5" s="484"/>
      <c r="M5" s="484"/>
      <c r="N5" s="484" t="s">
        <v>57</v>
      </c>
      <c r="O5" s="484"/>
      <c r="P5" s="484"/>
      <c r="Q5" s="484"/>
      <c r="R5" s="484"/>
      <c r="S5" s="484"/>
      <c r="T5" s="484"/>
      <c r="U5" s="484"/>
      <c r="V5" s="484"/>
      <c r="W5" s="559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7"/>
      <c r="AI5" s="227"/>
    </row>
    <row r="6" spans="2:35" ht="24.75" customHeight="1">
      <c r="B6" s="563"/>
      <c r="C6" s="491" t="s">
        <v>137</v>
      </c>
      <c r="D6" s="548" t="s">
        <v>280</v>
      </c>
      <c r="E6" s="549"/>
      <c r="F6" s="549"/>
      <c r="G6" s="549"/>
      <c r="H6" s="550"/>
      <c r="I6" s="547" t="s">
        <v>281</v>
      </c>
      <c r="J6" s="499"/>
      <c r="K6" s="499"/>
      <c r="L6" s="499"/>
      <c r="M6" s="500"/>
      <c r="N6" s="548" t="s">
        <v>280</v>
      </c>
      <c r="O6" s="549"/>
      <c r="P6" s="549"/>
      <c r="Q6" s="549"/>
      <c r="R6" s="550"/>
      <c r="S6" s="547" t="s">
        <v>281</v>
      </c>
      <c r="T6" s="499"/>
      <c r="U6" s="499"/>
      <c r="V6" s="499"/>
      <c r="W6" s="500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</row>
    <row r="7" spans="2:35" ht="23.25" customHeight="1">
      <c r="B7" s="563"/>
      <c r="C7" s="545"/>
      <c r="D7" s="501" t="s">
        <v>15</v>
      </c>
      <c r="E7" s="556" t="s">
        <v>292</v>
      </c>
      <c r="F7" s="551" t="s">
        <v>86</v>
      </c>
      <c r="G7" s="551" t="s">
        <v>268</v>
      </c>
      <c r="H7" s="553" t="s">
        <v>87</v>
      </c>
      <c r="I7" s="542" t="s">
        <v>88</v>
      </c>
      <c r="J7" s="493" t="s">
        <v>89</v>
      </c>
      <c r="K7" s="494"/>
      <c r="L7" s="494"/>
      <c r="M7" s="555"/>
      <c r="N7" s="501" t="s">
        <v>15</v>
      </c>
      <c r="O7" s="564" t="s">
        <v>293</v>
      </c>
      <c r="P7" s="551" t="s">
        <v>86</v>
      </c>
      <c r="Q7" s="551" t="s">
        <v>268</v>
      </c>
      <c r="R7" s="553" t="s">
        <v>87</v>
      </c>
      <c r="S7" s="542" t="s">
        <v>88</v>
      </c>
      <c r="T7" s="493" t="s">
        <v>89</v>
      </c>
      <c r="U7" s="494"/>
      <c r="V7" s="494"/>
      <c r="W7" s="555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7"/>
    </row>
    <row r="8" spans="2:35" ht="46.5" customHeight="1" thickBot="1">
      <c r="B8" s="464"/>
      <c r="C8" s="546"/>
      <c r="D8" s="558"/>
      <c r="E8" s="557"/>
      <c r="F8" s="552"/>
      <c r="G8" s="552"/>
      <c r="H8" s="554"/>
      <c r="I8" s="543"/>
      <c r="J8" s="292" t="s">
        <v>293</v>
      </c>
      <c r="K8" s="288" t="s">
        <v>86</v>
      </c>
      <c r="L8" s="288" t="s">
        <v>268</v>
      </c>
      <c r="M8" s="289" t="s">
        <v>87</v>
      </c>
      <c r="N8" s="558"/>
      <c r="O8" s="565"/>
      <c r="P8" s="552"/>
      <c r="Q8" s="552"/>
      <c r="R8" s="554"/>
      <c r="S8" s="543"/>
      <c r="T8" s="234" t="s">
        <v>293</v>
      </c>
      <c r="U8" s="288" t="s">
        <v>86</v>
      </c>
      <c r="V8" s="288" t="s">
        <v>268</v>
      </c>
      <c r="W8" s="289" t="s">
        <v>87</v>
      </c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</row>
    <row r="9" spans="2:35" ht="19.5" customHeight="1" thickBot="1">
      <c r="B9" s="92"/>
      <c r="C9" s="238">
        <v>1</v>
      </c>
      <c r="D9" s="218">
        <v>2</v>
      </c>
      <c r="E9" s="219">
        <v>3</v>
      </c>
      <c r="F9" s="282">
        <v>4</v>
      </c>
      <c r="G9" s="282">
        <v>5</v>
      </c>
      <c r="H9" s="283">
        <v>6</v>
      </c>
      <c r="I9" s="219">
        <v>7</v>
      </c>
      <c r="J9" s="233">
        <v>8</v>
      </c>
      <c r="K9" s="290">
        <v>9</v>
      </c>
      <c r="L9" s="290">
        <v>10</v>
      </c>
      <c r="M9" s="291">
        <v>11</v>
      </c>
      <c r="N9" s="219">
        <v>12</v>
      </c>
      <c r="O9" s="233">
        <v>13</v>
      </c>
      <c r="P9" s="290">
        <v>14</v>
      </c>
      <c r="Q9" s="290">
        <v>15</v>
      </c>
      <c r="R9" s="291">
        <v>16</v>
      </c>
      <c r="S9" s="143">
        <v>17</v>
      </c>
      <c r="T9" s="218">
        <v>18</v>
      </c>
      <c r="U9" s="283">
        <v>19</v>
      </c>
      <c r="V9" s="283">
        <v>20</v>
      </c>
      <c r="W9" s="293">
        <v>21</v>
      </c>
      <c r="X9" s="229"/>
      <c r="Y9" s="228"/>
      <c r="Z9" s="228"/>
      <c r="AA9" s="230"/>
      <c r="AB9" s="229"/>
      <c r="AC9" s="229"/>
      <c r="AD9" s="227"/>
      <c r="AE9" s="228"/>
      <c r="AF9" s="231"/>
      <c r="AG9" s="229"/>
      <c r="AH9" s="229"/>
      <c r="AI9" s="232"/>
    </row>
    <row r="10" spans="2:35" ht="18" customHeight="1" thickBot="1">
      <c r="B10" s="120">
        <v>1</v>
      </c>
      <c r="C10" s="294" t="s">
        <v>294</v>
      </c>
      <c r="D10" s="145">
        <v>3</v>
      </c>
      <c r="E10" s="146">
        <v>3</v>
      </c>
      <c r="F10" s="284"/>
      <c r="G10" s="284"/>
      <c r="H10" s="284"/>
      <c r="I10" s="146">
        <v>5</v>
      </c>
      <c r="J10" s="146">
        <v>5</v>
      </c>
      <c r="K10" s="284"/>
      <c r="L10" s="284"/>
      <c r="M10" s="284"/>
      <c r="N10" s="145">
        <v>3</v>
      </c>
      <c r="O10" s="146">
        <v>3</v>
      </c>
      <c r="P10" s="284"/>
      <c r="Q10" s="284"/>
      <c r="R10" s="284"/>
      <c r="S10" s="146">
        <v>3</v>
      </c>
      <c r="T10" s="146">
        <v>3</v>
      </c>
      <c r="U10" s="284"/>
      <c r="V10" s="284"/>
      <c r="W10" s="284"/>
      <c r="X10" s="232"/>
      <c r="Y10" s="232"/>
      <c r="Z10" s="232"/>
      <c r="AA10" s="232"/>
      <c r="AB10" s="232"/>
      <c r="AC10" s="232"/>
      <c r="AD10" s="232"/>
      <c r="AE10" s="188"/>
      <c r="AF10" s="232"/>
      <c r="AG10" s="232"/>
      <c r="AH10" s="232"/>
      <c r="AI10" s="232"/>
    </row>
    <row r="11" spans="2:35" ht="19.5" thickBot="1">
      <c r="B11" s="120">
        <v>2</v>
      </c>
      <c r="C11" s="295" t="s">
        <v>295</v>
      </c>
      <c r="D11" s="145">
        <v>4</v>
      </c>
      <c r="E11" s="145">
        <v>4</v>
      </c>
      <c r="F11" s="278"/>
      <c r="G11" s="278"/>
      <c r="H11" s="278"/>
      <c r="I11" s="145">
        <v>4</v>
      </c>
      <c r="J11" s="145">
        <v>4</v>
      </c>
      <c r="K11" s="278"/>
      <c r="L11" s="278"/>
      <c r="M11" s="278"/>
      <c r="N11" s="145">
        <v>4</v>
      </c>
      <c r="O11" s="145">
        <v>4</v>
      </c>
      <c r="P11" s="278"/>
      <c r="Q11" s="278"/>
      <c r="R11" s="278"/>
      <c r="S11" s="145">
        <v>3.4</v>
      </c>
      <c r="T11" s="145">
        <v>3.4</v>
      </c>
      <c r="U11" s="278"/>
      <c r="V11" s="278"/>
      <c r="W11" s="278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</row>
    <row r="12" spans="2:35" ht="18" customHeight="1" thickBot="1">
      <c r="B12" s="120">
        <v>3</v>
      </c>
      <c r="C12" s="295" t="s">
        <v>296</v>
      </c>
      <c r="D12" s="145">
        <v>4</v>
      </c>
      <c r="E12" s="236">
        <v>4</v>
      </c>
      <c r="F12" s="285"/>
      <c r="G12" s="285"/>
      <c r="H12" s="285"/>
      <c r="I12" s="236">
        <v>4</v>
      </c>
      <c r="J12" s="236">
        <v>4</v>
      </c>
      <c r="K12" s="285"/>
      <c r="L12" s="285"/>
      <c r="M12" s="285"/>
      <c r="N12" s="145">
        <v>4</v>
      </c>
      <c r="O12" s="236">
        <v>4</v>
      </c>
      <c r="P12" s="285"/>
      <c r="Q12" s="285"/>
      <c r="R12" s="285"/>
      <c r="S12" s="236">
        <v>3</v>
      </c>
      <c r="T12" s="236">
        <v>3</v>
      </c>
      <c r="U12" s="285"/>
      <c r="V12" s="285"/>
      <c r="W12" s="285"/>
      <c r="X12" s="235"/>
      <c r="Y12" s="235"/>
      <c r="Z12" s="235"/>
      <c r="AA12" s="235"/>
      <c r="AB12" s="235"/>
      <c r="AC12" s="235"/>
      <c r="AD12" s="235"/>
      <c r="AE12" s="235"/>
      <c r="AF12" s="235"/>
      <c r="AG12" s="235"/>
      <c r="AH12" s="235"/>
      <c r="AI12" s="235"/>
    </row>
    <row r="13" spans="2:23" ht="38.25" thickBot="1">
      <c r="B13" s="120">
        <v>4</v>
      </c>
      <c r="C13" s="295" t="s">
        <v>323</v>
      </c>
      <c r="D13" s="145">
        <v>3</v>
      </c>
      <c r="E13" s="154">
        <v>3</v>
      </c>
      <c r="F13" s="286"/>
      <c r="G13" s="286"/>
      <c r="H13" s="286"/>
      <c r="I13" s="154">
        <v>3.6</v>
      </c>
      <c r="J13" s="154">
        <v>3.6</v>
      </c>
      <c r="K13" s="286"/>
      <c r="L13" s="245"/>
      <c r="M13" s="245"/>
      <c r="N13" s="145">
        <v>3</v>
      </c>
      <c r="O13" s="92">
        <v>3</v>
      </c>
      <c r="P13" s="245"/>
      <c r="Q13" s="245"/>
      <c r="R13" s="245"/>
      <c r="S13" s="92">
        <v>3.1</v>
      </c>
      <c r="T13" s="92">
        <v>3.1</v>
      </c>
      <c r="U13" s="245"/>
      <c r="V13" s="245"/>
      <c r="W13" s="245"/>
    </row>
    <row r="14" spans="2:23" ht="19.5" thickBot="1">
      <c r="B14" s="120">
        <v>5</v>
      </c>
      <c r="C14" s="295" t="s">
        <v>298</v>
      </c>
      <c r="D14" s="145">
        <v>3.3</v>
      </c>
      <c r="E14" s="154">
        <v>3.3</v>
      </c>
      <c r="F14" s="286"/>
      <c r="G14" s="286"/>
      <c r="H14" s="286"/>
      <c r="I14" s="154">
        <v>3.8</v>
      </c>
      <c r="J14" s="154">
        <v>3.8</v>
      </c>
      <c r="K14" s="286"/>
      <c r="L14" s="245"/>
      <c r="M14" s="245"/>
      <c r="N14" s="145">
        <v>3.3</v>
      </c>
      <c r="O14" s="92">
        <v>3.3</v>
      </c>
      <c r="P14" s="245"/>
      <c r="Q14" s="245"/>
      <c r="R14" s="245"/>
      <c r="S14" s="92">
        <v>3.09</v>
      </c>
      <c r="T14" s="92">
        <v>3.09</v>
      </c>
      <c r="U14" s="245"/>
      <c r="V14" s="245"/>
      <c r="W14" s="245"/>
    </row>
    <row r="15" spans="2:23" ht="19.5" thickBot="1">
      <c r="B15" s="120">
        <v>6</v>
      </c>
      <c r="C15" s="295" t="s">
        <v>299</v>
      </c>
      <c r="D15" s="145">
        <v>3.7</v>
      </c>
      <c r="E15" s="92">
        <v>3.7</v>
      </c>
      <c r="F15" s="245"/>
      <c r="G15" s="245"/>
      <c r="H15" s="245"/>
      <c r="I15" s="92">
        <v>3</v>
      </c>
      <c r="J15" s="92">
        <v>3</v>
      </c>
      <c r="K15" s="245"/>
      <c r="L15" s="245"/>
      <c r="M15" s="245"/>
      <c r="N15" s="145">
        <v>3.4</v>
      </c>
      <c r="O15" s="92">
        <v>3.4</v>
      </c>
      <c r="P15" s="245"/>
      <c r="Q15" s="245"/>
      <c r="R15" s="245"/>
      <c r="S15" s="92">
        <v>3.4</v>
      </c>
      <c r="T15" s="92">
        <v>3.4</v>
      </c>
      <c r="U15" s="245"/>
      <c r="V15" s="245"/>
      <c r="W15" s="245"/>
    </row>
    <row r="16" spans="2:23" ht="19.5" thickBot="1">
      <c r="B16" s="120">
        <v>7</v>
      </c>
      <c r="C16" s="295" t="s">
        <v>300</v>
      </c>
      <c r="D16" s="145">
        <v>3.4</v>
      </c>
      <c r="E16" s="92">
        <v>3.4</v>
      </c>
      <c r="F16" s="245"/>
      <c r="G16" s="245"/>
      <c r="H16" s="245"/>
      <c r="I16" s="92">
        <v>3.6</v>
      </c>
      <c r="J16" s="92">
        <v>3.6</v>
      </c>
      <c r="K16" s="245"/>
      <c r="L16" s="245"/>
      <c r="M16" s="245"/>
      <c r="N16" s="145">
        <v>3.6</v>
      </c>
      <c r="O16" s="92">
        <v>3.6</v>
      </c>
      <c r="P16" s="245"/>
      <c r="Q16" s="245"/>
      <c r="R16" s="245"/>
      <c r="S16" s="92">
        <v>3.8</v>
      </c>
      <c r="T16" s="92">
        <v>3.8</v>
      </c>
      <c r="U16" s="245"/>
      <c r="V16" s="245"/>
      <c r="W16" s="245"/>
    </row>
    <row r="17" spans="2:23" ht="19.5" thickBot="1">
      <c r="B17" s="120">
        <v>8</v>
      </c>
      <c r="C17" s="295" t="s">
        <v>301</v>
      </c>
      <c r="D17" s="145">
        <v>3.3</v>
      </c>
      <c r="E17" s="92">
        <v>3.3</v>
      </c>
      <c r="F17" s="245"/>
      <c r="G17" s="245"/>
      <c r="H17" s="245"/>
      <c r="I17" s="92">
        <v>3.3</v>
      </c>
      <c r="J17" s="92">
        <v>3.3</v>
      </c>
      <c r="K17" s="245"/>
      <c r="L17" s="245"/>
      <c r="M17" s="245"/>
      <c r="N17" s="145">
        <v>3</v>
      </c>
      <c r="O17" s="92">
        <v>3</v>
      </c>
      <c r="P17" s="245"/>
      <c r="Q17" s="245"/>
      <c r="R17" s="245"/>
      <c r="S17" s="92">
        <v>3</v>
      </c>
      <c r="T17" s="92">
        <v>3</v>
      </c>
      <c r="U17" s="245"/>
      <c r="V17" s="245"/>
      <c r="W17" s="245"/>
    </row>
    <row r="18" spans="2:23" ht="19.5" thickBot="1">
      <c r="B18" s="120">
        <v>9</v>
      </c>
      <c r="C18" s="295" t="s">
        <v>302</v>
      </c>
      <c r="D18" s="145">
        <v>3</v>
      </c>
      <c r="E18" s="92">
        <v>3</v>
      </c>
      <c r="F18" s="245"/>
      <c r="G18" s="245"/>
      <c r="H18" s="245"/>
      <c r="I18" s="92">
        <v>3.6</v>
      </c>
      <c r="J18" s="92">
        <v>3.6</v>
      </c>
      <c r="K18" s="245"/>
      <c r="L18" s="245"/>
      <c r="M18" s="245"/>
      <c r="N18" s="145">
        <v>3</v>
      </c>
      <c r="O18" s="92">
        <v>3</v>
      </c>
      <c r="P18" s="245"/>
      <c r="Q18" s="245"/>
      <c r="R18" s="245"/>
      <c r="S18" s="92">
        <v>3.1</v>
      </c>
      <c r="T18" s="92">
        <v>3.1</v>
      </c>
      <c r="U18" s="245"/>
      <c r="V18" s="245"/>
      <c r="W18" s="245"/>
    </row>
    <row r="19" spans="2:23" ht="19.5" thickBot="1">
      <c r="B19" s="120">
        <v>10</v>
      </c>
      <c r="C19" s="295" t="s">
        <v>303</v>
      </c>
      <c r="D19" s="145">
        <v>3.5</v>
      </c>
      <c r="E19" s="92">
        <v>3.5</v>
      </c>
      <c r="F19" s="245"/>
      <c r="G19" s="245"/>
      <c r="H19" s="245"/>
      <c r="I19" s="92">
        <v>3.3</v>
      </c>
      <c r="J19" s="92">
        <v>3.3</v>
      </c>
      <c r="K19" s="245"/>
      <c r="L19" s="245"/>
      <c r="M19" s="245"/>
      <c r="N19" s="145">
        <v>3.4</v>
      </c>
      <c r="O19" s="92">
        <v>3.4</v>
      </c>
      <c r="P19" s="245"/>
      <c r="Q19" s="245"/>
      <c r="R19" s="245"/>
      <c r="S19" s="92">
        <v>3.4</v>
      </c>
      <c r="T19" s="92">
        <v>3.4</v>
      </c>
      <c r="U19" s="245"/>
      <c r="V19" s="245"/>
      <c r="W19" s="245"/>
    </row>
    <row r="20" spans="2:23" ht="19.5" thickBot="1">
      <c r="B20" s="120">
        <v>11</v>
      </c>
      <c r="C20" s="295" t="s">
        <v>304</v>
      </c>
      <c r="D20" s="145">
        <v>3.4</v>
      </c>
      <c r="E20" s="92">
        <v>3.4</v>
      </c>
      <c r="F20" s="245"/>
      <c r="G20" s="245"/>
      <c r="H20" s="245"/>
      <c r="I20" s="92">
        <v>3.4</v>
      </c>
      <c r="J20" s="92">
        <v>3.4</v>
      </c>
      <c r="K20" s="245"/>
      <c r="L20" s="245"/>
      <c r="M20" s="245"/>
      <c r="N20" s="145">
        <v>3</v>
      </c>
      <c r="O20" s="92">
        <v>3</v>
      </c>
      <c r="P20" s="245"/>
      <c r="Q20" s="245"/>
      <c r="R20" s="245"/>
      <c r="S20" s="92">
        <v>3.2</v>
      </c>
      <c r="T20" s="92">
        <v>3.2</v>
      </c>
      <c r="U20" s="245"/>
      <c r="V20" s="245"/>
      <c r="W20" s="245"/>
    </row>
    <row r="21" spans="2:23" ht="38.25" thickBot="1">
      <c r="B21" s="120">
        <v>12</v>
      </c>
      <c r="C21" s="295" t="s">
        <v>305</v>
      </c>
      <c r="D21" s="145">
        <v>4</v>
      </c>
      <c r="E21" s="92">
        <v>4</v>
      </c>
      <c r="F21" s="245"/>
      <c r="G21" s="245"/>
      <c r="H21" s="245"/>
      <c r="I21" s="92">
        <v>4</v>
      </c>
      <c r="J21" s="92">
        <v>4</v>
      </c>
      <c r="K21" s="245"/>
      <c r="L21" s="245"/>
      <c r="M21" s="245"/>
      <c r="N21" s="145">
        <v>3</v>
      </c>
      <c r="O21" s="92">
        <v>3</v>
      </c>
      <c r="P21" s="245"/>
      <c r="Q21" s="245"/>
      <c r="R21" s="245"/>
      <c r="S21" s="92">
        <v>3</v>
      </c>
      <c r="T21" s="92">
        <v>3</v>
      </c>
      <c r="U21" s="245"/>
      <c r="V21" s="245"/>
      <c r="W21" s="245"/>
    </row>
    <row r="22" spans="2:23" s="311" customFormat="1" ht="15.75" thickBot="1">
      <c r="B22" s="307">
        <v>13</v>
      </c>
      <c r="C22" s="308" t="s">
        <v>306</v>
      </c>
      <c r="D22" s="309">
        <v>3.25</v>
      </c>
      <c r="E22" s="309">
        <v>3.25</v>
      </c>
      <c r="F22" s="310"/>
      <c r="G22" s="310"/>
      <c r="H22" s="310"/>
      <c r="I22" s="309">
        <v>3</v>
      </c>
      <c r="J22" s="309">
        <v>3</v>
      </c>
      <c r="K22" s="310"/>
      <c r="L22" s="310"/>
      <c r="M22" s="310"/>
      <c r="N22" s="309">
        <v>3.25</v>
      </c>
      <c r="O22" s="309">
        <v>3.25</v>
      </c>
      <c r="P22" s="310"/>
      <c r="Q22" s="310"/>
      <c r="R22" s="310"/>
      <c r="S22" s="309">
        <v>3.25</v>
      </c>
      <c r="T22" s="309">
        <v>3.25</v>
      </c>
      <c r="U22" s="310"/>
      <c r="V22" s="310"/>
      <c r="W22" s="310"/>
    </row>
    <row r="23" spans="2:23" ht="19.5" thickBot="1">
      <c r="B23" s="120">
        <v>14</v>
      </c>
      <c r="C23" s="295" t="s">
        <v>307</v>
      </c>
      <c r="D23" s="145">
        <v>3</v>
      </c>
      <c r="E23" s="92">
        <v>3</v>
      </c>
      <c r="F23" s="245"/>
      <c r="G23" s="245"/>
      <c r="H23" s="245"/>
      <c r="I23" s="92">
        <v>4</v>
      </c>
      <c r="J23" s="92">
        <v>4</v>
      </c>
      <c r="K23" s="245"/>
      <c r="L23" s="245"/>
      <c r="M23" s="245"/>
      <c r="N23" s="145">
        <v>4</v>
      </c>
      <c r="O23" s="92">
        <v>4</v>
      </c>
      <c r="P23" s="245"/>
      <c r="Q23" s="245"/>
      <c r="R23" s="245"/>
      <c r="S23" s="92">
        <v>4</v>
      </c>
      <c r="T23" s="92">
        <v>4</v>
      </c>
      <c r="U23" s="245"/>
      <c r="V23" s="245"/>
      <c r="W23" s="245"/>
    </row>
    <row r="24" spans="2:23" ht="19.5" thickBot="1">
      <c r="B24" s="120">
        <v>15</v>
      </c>
      <c r="C24" s="295" t="s">
        <v>318</v>
      </c>
      <c r="D24" s="145">
        <v>3.2</v>
      </c>
      <c r="E24" s="92">
        <v>3.2</v>
      </c>
      <c r="F24" s="245"/>
      <c r="G24" s="245"/>
      <c r="H24" s="245"/>
      <c r="I24" s="92">
        <v>3</v>
      </c>
      <c r="J24" s="92">
        <v>3</v>
      </c>
      <c r="K24" s="245"/>
      <c r="L24" s="245"/>
      <c r="M24" s="245"/>
      <c r="N24" s="145">
        <v>3.2</v>
      </c>
      <c r="O24" s="92">
        <v>3.2</v>
      </c>
      <c r="P24" s="245"/>
      <c r="Q24" s="245"/>
      <c r="R24" s="245"/>
      <c r="S24" s="92">
        <v>3</v>
      </c>
      <c r="T24" s="92">
        <v>3</v>
      </c>
      <c r="U24" s="245"/>
      <c r="V24" s="245"/>
      <c r="W24" s="245"/>
    </row>
    <row r="25" spans="2:23" ht="19.5" thickBot="1">
      <c r="B25" s="120">
        <v>16</v>
      </c>
      <c r="C25" s="295" t="s">
        <v>308</v>
      </c>
      <c r="D25" s="145">
        <v>3.2</v>
      </c>
      <c r="E25" s="92">
        <v>3.2</v>
      </c>
      <c r="F25" s="245"/>
      <c r="G25" s="245"/>
      <c r="H25" s="245"/>
      <c r="I25" s="92">
        <v>3.25</v>
      </c>
      <c r="J25" s="92">
        <v>3.25</v>
      </c>
      <c r="K25" s="245"/>
      <c r="L25" s="245"/>
      <c r="M25" s="245"/>
      <c r="N25" s="145">
        <v>3.2</v>
      </c>
      <c r="O25" s="92">
        <v>3.2</v>
      </c>
      <c r="P25" s="245"/>
      <c r="Q25" s="245"/>
      <c r="R25" s="245"/>
      <c r="S25" s="92">
        <v>3.25</v>
      </c>
      <c r="T25" s="92">
        <v>3.25</v>
      </c>
      <c r="U25" s="245"/>
      <c r="V25" s="245"/>
      <c r="W25" s="245"/>
    </row>
    <row r="26" spans="2:23" ht="19.5" thickBot="1">
      <c r="B26" s="120">
        <v>17</v>
      </c>
      <c r="C26" s="295" t="s">
        <v>319</v>
      </c>
      <c r="D26" s="145">
        <v>4</v>
      </c>
      <c r="E26" s="92">
        <v>4</v>
      </c>
      <c r="F26" s="245"/>
      <c r="G26" s="245"/>
      <c r="H26" s="245"/>
      <c r="I26" s="92">
        <v>5</v>
      </c>
      <c r="J26" s="92">
        <v>5</v>
      </c>
      <c r="K26" s="245"/>
      <c r="L26" s="245"/>
      <c r="M26" s="245"/>
      <c r="N26" s="145">
        <v>4</v>
      </c>
      <c r="O26" s="92">
        <v>4</v>
      </c>
      <c r="P26" s="245"/>
      <c r="Q26" s="245"/>
      <c r="R26" s="245"/>
      <c r="S26" s="92">
        <v>4</v>
      </c>
      <c r="T26" s="92">
        <v>4</v>
      </c>
      <c r="U26" s="245"/>
      <c r="V26" s="245"/>
      <c r="W26" s="245"/>
    </row>
    <row r="27" spans="2:23" ht="19.5" thickBot="1">
      <c r="B27" s="120">
        <v>18</v>
      </c>
      <c r="C27" s="295" t="s">
        <v>320</v>
      </c>
      <c r="D27" s="145">
        <v>3.5</v>
      </c>
      <c r="E27" s="92">
        <v>3.5</v>
      </c>
      <c r="F27" s="245"/>
      <c r="G27" s="245"/>
      <c r="H27" s="245"/>
      <c r="I27" s="92">
        <v>3.3</v>
      </c>
      <c r="J27" s="92">
        <v>3.3</v>
      </c>
      <c r="K27" s="245"/>
      <c r="L27" s="245"/>
      <c r="M27" s="245"/>
      <c r="N27" s="145">
        <v>3</v>
      </c>
      <c r="O27" s="92">
        <v>3</v>
      </c>
      <c r="P27" s="245"/>
      <c r="Q27" s="245"/>
      <c r="R27" s="245"/>
      <c r="S27" s="92">
        <v>3.3</v>
      </c>
      <c r="T27" s="92">
        <v>3.3</v>
      </c>
      <c r="U27" s="245"/>
      <c r="V27" s="245"/>
      <c r="W27" s="245"/>
    </row>
    <row r="28" spans="2:23" ht="30" customHeight="1">
      <c r="B28" s="423" t="s">
        <v>55</v>
      </c>
      <c r="C28" s="424"/>
      <c r="D28" s="154">
        <v>3.4</v>
      </c>
      <c r="E28" s="154">
        <v>3.4</v>
      </c>
      <c r="F28" s="286">
        <f>SUM(F10:F27)/25</f>
        <v>0</v>
      </c>
      <c r="G28" s="286">
        <f>SUM(G10:G27)/25</f>
        <v>0</v>
      </c>
      <c r="H28" s="286">
        <f>SUM(H10:H27)/25</f>
        <v>0</v>
      </c>
      <c r="I28" s="154">
        <v>3.7</v>
      </c>
      <c r="J28" s="154">
        <v>3.7</v>
      </c>
      <c r="K28" s="286">
        <f>SUM(K10:K27)/25</f>
        <v>0</v>
      </c>
      <c r="L28" s="286">
        <f>SUM(L10:L27)/25</f>
        <v>0</v>
      </c>
      <c r="M28" s="286">
        <f>SUM(M10:M27)/25</f>
        <v>0</v>
      </c>
      <c r="N28" s="154">
        <v>3.2</v>
      </c>
      <c r="O28" s="154">
        <v>3.2</v>
      </c>
      <c r="P28" s="286">
        <f>SUM(P10:P27)/25</f>
        <v>0</v>
      </c>
      <c r="Q28" s="286">
        <f>SUM(Q10:Q27)/25</f>
        <v>0</v>
      </c>
      <c r="R28" s="286">
        <f>SUM(R10:R27)/25</f>
        <v>0</v>
      </c>
      <c r="S28" s="154">
        <v>3.3</v>
      </c>
      <c r="T28" s="154">
        <v>3.3</v>
      </c>
      <c r="U28" s="286">
        <f>SUM(U10:U27)/25</f>
        <v>0</v>
      </c>
      <c r="V28" s="286">
        <f>SUM(V10:V27)/25</f>
        <v>0</v>
      </c>
      <c r="W28" s="286">
        <f>SUM(W10:W27)/25</f>
        <v>0</v>
      </c>
    </row>
    <row r="29" spans="6:8" ht="12.75">
      <c r="F29" s="287"/>
      <c r="G29" s="287"/>
      <c r="H29" s="287"/>
    </row>
    <row r="30" spans="6:8" ht="12.75">
      <c r="F30" s="287"/>
      <c r="G30" s="287"/>
      <c r="H30" s="287"/>
    </row>
    <row r="31" spans="6:8" ht="12.75">
      <c r="F31" s="287"/>
      <c r="G31" s="287"/>
      <c r="H31" s="287"/>
    </row>
    <row r="32" spans="6:8" ht="12.75">
      <c r="F32" s="287"/>
      <c r="G32" s="287"/>
      <c r="H32" s="287"/>
    </row>
  </sheetData>
  <sheetProtection/>
  <mergeCells count="26">
    <mergeCell ref="N5:W5"/>
    <mergeCell ref="C4:W4"/>
    <mergeCell ref="B5:B8"/>
    <mergeCell ref="B28:C28"/>
    <mergeCell ref="D6:H6"/>
    <mergeCell ref="D7:D8"/>
    <mergeCell ref="D5:M5"/>
    <mergeCell ref="S6:W6"/>
    <mergeCell ref="O7:O8"/>
    <mergeCell ref="P7:P8"/>
    <mergeCell ref="F7:F8"/>
    <mergeCell ref="G7:G8"/>
    <mergeCell ref="H7:H8"/>
    <mergeCell ref="I7:I8"/>
    <mergeCell ref="J7:M7"/>
    <mergeCell ref="N7:N8"/>
    <mergeCell ref="S7:S8"/>
    <mergeCell ref="C3:K3"/>
    <mergeCell ref="AE3:AI3"/>
    <mergeCell ref="C6:C8"/>
    <mergeCell ref="I6:M6"/>
    <mergeCell ref="N6:R6"/>
    <mergeCell ref="Q7:Q8"/>
    <mergeCell ref="R7:R8"/>
    <mergeCell ref="T7:W7"/>
    <mergeCell ref="E7:E8"/>
  </mergeCells>
  <printOptions/>
  <pageMargins left="0.37" right="0.3" top="0.98" bottom="0.7480314960629921" header="0.31496062992125984" footer="0.31496062992125984"/>
  <pageSetup fitToHeight="1" fitToWidth="1" horizontalDpi="600" verticalDpi="600" orientation="landscape" paperSize="9" scale="4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30" sqref="Q30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AE32"/>
  <sheetViews>
    <sheetView zoomScale="79" zoomScaleNormal="79" zoomScalePageLayoutView="0" workbookViewId="0" topLeftCell="A8">
      <selection activeCell="B4" sqref="B4:AE4"/>
    </sheetView>
  </sheetViews>
  <sheetFormatPr defaultColWidth="9.00390625" defaultRowHeight="12.75"/>
  <cols>
    <col min="1" max="1" width="3.625" style="0" customWidth="1"/>
    <col min="2" max="2" width="6.25390625" style="0" customWidth="1"/>
    <col min="3" max="3" width="24.375" style="0" customWidth="1"/>
    <col min="5" max="6" width="6.25390625" style="0" customWidth="1"/>
    <col min="7" max="7" width="4.75390625" style="0" customWidth="1"/>
    <col min="8" max="8" width="6.625" style="0" customWidth="1"/>
    <col min="9" max="9" width="5.875" style="0" customWidth="1"/>
    <col min="10" max="10" width="6.75390625" style="0" customWidth="1"/>
    <col min="11" max="11" width="4.625" style="0" customWidth="1"/>
    <col min="12" max="12" width="6.375" style="0" customWidth="1"/>
    <col min="13" max="13" width="5.375" style="0" customWidth="1"/>
    <col min="14" max="14" width="6.00390625" style="0" customWidth="1"/>
    <col min="15" max="15" width="4.75390625" style="0" customWidth="1"/>
    <col min="16" max="16" width="5.75390625" style="0" customWidth="1"/>
    <col min="17" max="17" width="7.125" style="0" customWidth="1"/>
    <col min="18" max="19" width="6.625" style="0" customWidth="1"/>
    <col min="20" max="20" width="6.25390625" style="0" customWidth="1"/>
    <col min="21" max="21" width="4.125" style="0" customWidth="1"/>
    <col min="22" max="22" width="7.875" style="0" customWidth="1"/>
    <col min="23" max="23" width="7.125" style="0" customWidth="1"/>
    <col min="24" max="24" width="6.625" style="0" customWidth="1"/>
    <col min="25" max="25" width="5.375" style="0" customWidth="1"/>
    <col min="26" max="26" width="6.00390625" style="0" customWidth="1"/>
    <col min="27" max="27" width="4.75390625" style="0" customWidth="1"/>
    <col min="28" max="28" width="7.75390625" style="0" customWidth="1"/>
    <col min="29" max="29" width="6.125" style="0" customWidth="1"/>
    <col min="30" max="30" width="6.25390625" style="0" customWidth="1"/>
    <col min="31" max="31" width="6.125" style="0" customWidth="1"/>
  </cols>
  <sheetData>
    <row r="1" ht="9.75" customHeight="1"/>
    <row r="2" spans="2:31" ht="21" customHeight="1">
      <c r="B2" t="s">
        <v>324</v>
      </c>
      <c r="C2" t="s">
        <v>316</v>
      </c>
      <c r="AA2" s="217" t="s">
        <v>209</v>
      </c>
      <c r="AB2" s="217"/>
      <c r="AC2" s="217"/>
      <c r="AD2" s="217"/>
      <c r="AE2" s="217"/>
    </row>
    <row r="3" spans="2:6" ht="13.5" customHeight="1" thickBot="1">
      <c r="B3" s="123"/>
      <c r="C3" s="90"/>
      <c r="D3" s="90"/>
      <c r="E3" s="90"/>
      <c r="F3" s="90"/>
    </row>
    <row r="4" spans="2:31" ht="33" customHeight="1">
      <c r="B4" s="371" t="s">
        <v>329</v>
      </c>
      <c r="C4" s="372"/>
      <c r="D4" s="372"/>
      <c r="E4" s="372"/>
      <c r="F4" s="372"/>
      <c r="G4" s="372"/>
      <c r="H4" s="372"/>
      <c r="I4" s="372"/>
      <c r="J4" s="372"/>
      <c r="K4" s="372"/>
      <c r="L4" s="372"/>
      <c r="M4" s="372"/>
      <c r="N4" s="372"/>
      <c r="O4" s="372"/>
      <c r="P4" s="372"/>
      <c r="Q4" s="372"/>
      <c r="R4" s="372"/>
      <c r="S4" s="372"/>
      <c r="T4" s="372"/>
      <c r="U4" s="372"/>
      <c r="V4" s="372"/>
      <c r="W4" s="372"/>
      <c r="X4" s="372"/>
      <c r="Y4" s="372"/>
      <c r="Z4" s="372"/>
      <c r="AA4" s="372"/>
      <c r="AB4" s="372"/>
      <c r="AC4" s="372"/>
      <c r="AD4" s="372"/>
      <c r="AE4" s="373"/>
    </row>
    <row r="5" spans="2:31" ht="39.75" customHeight="1">
      <c r="B5" s="374" t="s">
        <v>77</v>
      </c>
      <c r="C5" s="382" t="s">
        <v>188</v>
      </c>
      <c r="D5" s="365" t="s">
        <v>78</v>
      </c>
      <c r="E5" s="357" t="s">
        <v>79</v>
      </c>
      <c r="F5" s="358"/>
      <c r="G5" s="377"/>
      <c r="H5" s="357" t="s">
        <v>80</v>
      </c>
      <c r="I5" s="358"/>
      <c r="J5" s="358"/>
      <c r="K5" s="377"/>
      <c r="L5" s="357" t="s">
        <v>81</v>
      </c>
      <c r="M5" s="358"/>
      <c r="N5" s="358"/>
      <c r="O5" s="377"/>
      <c r="P5" s="357" t="s">
        <v>82</v>
      </c>
      <c r="Q5" s="358"/>
      <c r="R5" s="358"/>
      <c r="S5" s="358"/>
      <c r="T5" s="358"/>
      <c r="U5" s="377"/>
      <c r="V5" s="362" t="s">
        <v>83</v>
      </c>
      <c r="W5" s="358"/>
      <c r="X5" s="358"/>
      <c r="Y5" s="358"/>
      <c r="Z5" s="358"/>
      <c r="AA5" s="358"/>
      <c r="AB5" s="357" t="s">
        <v>84</v>
      </c>
      <c r="AC5" s="358"/>
      <c r="AD5" s="358"/>
      <c r="AE5" s="359"/>
    </row>
    <row r="6" spans="2:31" ht="25.5" customHeight="1">
      <c r="B6" s="375"/>
      <c r="C6" s="383"/>
      <c r="D6" s="387"/>
      <c r="E6" s="360" t="s">
        <v>85</v>
      </c>
      <c r="F6" s="367" t="s">
        <v>86</v>
      </c>
      <c r="G6" s="385" t="s">
        <v>87</v>
      </c>
      <c r="H6" s="360" t="s">
        <v>88</v>
      </c>
      <c r="I6" s="362" t="s">
        <v>89</v>
      </c>
      <c r="J6" s="363"/>
      <c r="K6" s="364"/>
      <c r="L6" s="360" t="s">
        <v>88</v>
      </c>
      <c r="M6" s="362" t="s">
        <v>89</v>
      </c>
      <c r="N6" s="363"/>
      <c r="O6" s="364"/>
      <c r="P6" s="365" t="s">
        <v>88</v>
      </c>
      <c r="Q6" s="362" t="s">
        <v>90</v>
      </c>
      <c r="R6" s="364"/>
      <c r="S6" s="388" t="s">
        <v>91</v>
      </c>
      <c r="T6" s="388"/>
      <c r="U6" s="388"/>
      <c r="V6" s="365" t="s">
        <v>15</v>
      </c>
      <c r="W6" s="369" t="s">
        <v>90</v>
      </c>
      <c r="X6" s="370"/>
      <c r="Y6" s="381" t="s">
        <v>92</v>
      </c>
      <c r="Z6" s="381"/>
      <c r="AA6" s="381"/>
      <c r="AB6" s="360" t="s">
        <v>88</v>
      </c>
      <c r="AC6" s="378" t="s">
        <v>89</v>
      </c>
      <c r="AD6" s="379"/>
      <c r="AE6" s="380"/>
    </row>
    <row r="7" spans="2:31" ht="48">
      <c r="B7" s="376"/>
      <c r="C7" s="384"/>
      <c r="D7" s="366"/>
      <c r="E7" s="361"/>
      <c r="F7" s="368"/>
      <c r="G7" s="386"/>
      <c r="H7" s="361"/>
      <c r="I7" s="107" t="s">
        <v>85</v>
      </c>
      <c r="J7" s="246" t="s">
        <v>86</v>
      </c>
      <c r="K7" s="247" t="s">
        <v>87</v>
      </c>
      <c r="L7" s="361"/>
      <c r="M7" s="107" t="s">
        <v>85</v>
      </c>
      <c r="N7" s="246" t="s">
        <v>93</v>
      </c>
      <c r="O7" s="247" t="s">
        <v>87</v>
      </c>
      <c r="P7" s="366"/>
      <c r="Q7" s="108" t="s">
        <v>94</v>
      </c>
      <c r="R7" s="246" t="s">
        <v>86</v>
      </c>
      <c r="S7" s="109" t="s">
        <v>94</v>
      </c>
      <c r="T7" s="251" t="s">
        <v>86</v>
      </c>
      <c r="U7" s="252" t="s">
        <v>87</v>
      </c>
      <c r="V7" s="366"/>
      <c r="W7" s="108" t="s">
        <v>94</v>
      </c>
      <c r="X7" s="246" t="s">
        <v>86</v>
      </c>
      <c r="Y7" s="108" t="s">
        <v>94</v>
      </c>
      <c r="Z7" s="246" t="s">
        <v>86</v>
      </c>
      <c r="AA7" s="250" t="s">
        <v>87</v>
      </c>
      <c r="AB7" s="361"/>
      <c r="AC7" s="110" t="s">
        <v>85</v>
      </c>
      <c r="AD7" s="255" t="s">
        <v>95</v>
      </c>
      <c r="AE7" s="256" t="s">
        <v>87</v>
      </c>
    </row>
    <row r="8" spans="2:31" ht="15.75" customHeight="1">
      <c r="B8" s="93">
        <v>1</v>
      </c>
      <c r="C8" s="94">
        <v>2</v>
      </c>
      <c r="D8" s="95">
        <v>3</v>
      </c>
      <c r="E8" s="94">
        <v>4</v>
      </c>
      <c r="F8" s="241">
        <v>5</v>
      </c>
      <c r="G8" s="242">
        <v>6</v>
      </c>
      <c r="H8" s="94">
        <v>7</v>
      </c>
      <c r="I8" s="96">
        <v>8</v>
      </c>
      <c r="J8" s="248">
        <v>9</v>
      </c>
      <c r="K8" s="249">
        <v>10</v>
      </c>
      <c r="L8" s="94">
        <v>11</v>
      </c>
      <c r="M8" s="96">
        <v>12</v>
      </c>
      <c r="N8" s="248">
        <v>13</v>
      </c>
      <c r="O8" s="249">
        <v>14</v>
      </c>
      <c r="P8" s="97">
        <v>15</v>
      </c>
      <c r="Q8" s="98">
        <v>16</v>
      </c>
      <c r="R8" s="248">
        <v>17</v>
      </c>
      <c r="S8" s="95">
        <v>18</v>
      </c>
      <c r="T8" s="253">
        <v>19</v>
      </c>
      <c r="U8" s="254">
        <v>20</v>
      </c>
      <c r="V8" s="95">
        <v>21</v>
      </c>
      <c r="W8" s="98">
        <v>22</v>
      </c>
      <c r="X8" s="248">
        <v>23</v>
      </c>
      <c r="Y8" s="98">
        <v>24</v>
      </c>
      <c r="Z8" s="248">
        <v>25</v>
      </c>
      <c r="AA8" s="241">
        <v>26</v>
      </c>
      <c r="AB8" s="94">
        <v>27</v>
      </c>
      <c r="AC8" s="99">
        <v>28</v>
      </c>
      <c r="AD8" s="257">
        <v>29</v>
      </c>
      <c r="AE8" s="258">
        <v>30</v>
      </c>
    </row>
    <row r="9" spans="2:31" ht="13.5" customHeight="1">
      <c r="B9" s="92"/>
      <c r="C9" s="86" t="s">
        <v>294</v>
      </c>
      <c r="D9" s="314">
        <v>4</v>
      </c>
      <c r="E9" s="102">
        <v>4</v>
      </c>
      <c r="F9" s="243"/>
      <c r="G9" s="243"/>
      <c r="H9" s="314">
        <f>I9+J9+K9</f>
        <v>0</v>
      </c>
      <c r="I9" s="102">
        <v>0</v>
      </c>
      <c r="J9" s="243"/>
      <c r="K9" s="243"/>
      <c r="L9" s="314">
        <f>M9+O9+N9</f>
        <v>0</v>
      </c>
      <c r="M9" s="102">
        <v>0</v>
      </c>
      <c r="N9" s="243"/>
      <c r="O9" s="243"/>
      <c r="P9" s="314">
        <f>SUM(Q9:U9)</f>
        <v>4</v>
      </c>
      <c r="Q9" s="102">
        <v>4</v>
      </c>
      <c r="R9" s="243"/>
      <c r="S9" s="102">
        <v>0</v>
      </c>
      <c r="T9" s="243"/>
      <c r="U9" s="243"/>
      <c r="V9" s="314">
        <f>W9+X9+Y9+Z9+AA9</f>
        <v>0</v>
      </c>
      <c r="W9" s="102">
        <v>0</v>
      </c>
      <c r="X9" s="243"/>
      <c r="Y9" s="102">
        <v>0</v>
      </c>
      <c r="Z9" s="243"/>
      <c r="AA9" s="243"/>
      <c r="AB9" s="314">
        <f>AC9+AD9+AE9</f>
        <v>4</v>
      </c>
      <c r="AC9" s="314">
        <f>E9-I9-M9-W9-Y9</f>
        <v>4</v>
      </c>
      <c r="AD9" s="244">
        <f>F9-J9-N9-X9-Z9</f>
        <v>0</v>
      </c>
      <c r="AE9" s="244">
        <f>G9-K9-O9-AA9</f>
        <v>0</v>
      </c>
    </row>
    <row r="10" spans="2:31" ht="13.5" customHeight="1">
      <c r="B10" s="92"/>
      <c r="C10" s="92" t="s">
        <v>296</v>
      </c>
      <c r="D10" s="314">
        <f aca="true" t="shared" si="0" ref="D10:D31">E10+F10+G10</f>
        <v>6</v>
      </c>
      <c r="E10" s="322">
        <v>6</v>
      </c>
      <c r="F10" s="323"/>
      <c r="G10" s="323"/>
      <c r="H10" s="314">
        <f aca="true" t="shared" si="1" ref="H10:H31">I10+J10+K10</f>
        <v>0</v>
      </c>
      <c r="I10" s="322">
        <v>0</v>
      </c>
      <c r="J10" s="323"/>
      <c r="K10" s="323"/>
      <c r="L10" s="314">
        <f aca="true" t="shared" si="2" ref="L10:L31">M10+O10+N10</f>
        <v>0</v>
      </c>
      <c r="M10" s="322">
        <v>0</v>
      </c>
      <c r="N10" s="323"/>
      <c r="O10" s="323"/>
      <c r="P10" s="314">
        <f aca="true" t="shared" si="3" ref="P10:P31">SUM(Q10:U10)</f>
        <v>6</v>
      </c>
      <c r="Q10" s="322">
        <v>6</v>
      </c>
      <c r="R10" s="323"/>
      <c r="S10" s="322"/>
      <c r="T10" s="323"/>
      <c r="U10" s="323"/>
      <c r="V10" s="314">
        <f aca="true" t="shared" si="4" ref="V10:V31">W10+X10+Y10+Z10+AA10</f>
        <v>0</v>
      </c>
      <c r="W10" s="322"/>
      <c r="X10" s="323"/>
      <c r="Y10" s="322"/>
      <c r="Z10" s="323"/>
      <c r="AA10" s="323"/>
      <c r="AB10" s="314">
        <f aca="true" t="shared" si="5" ref="AB10:AB31">AC10+AD10+AE10</f>
        <v>6</v>
      </c>
      <c r="AC10" s="314">
        <f aca="true" t="shared" si="6" ref="AC10:AC31">E10-I10-M10-W10-Y10</f>
        <v>6</v>
      </c>
      <c r="AD10" s="244">
        <f aca="true" t="shared" si="7" ref="AD10:AD31">F10-J10-N10-X10-Z10</f>
        <v>0</v>
      </c>
      <c r="AE10" s="244">
        <f aca="true" t="shared" si="8" ref="AE10:AE31">G10-K10-O10-AA10</f>
        <v>0</v>
      </c>
    </row>
    <row r="11" spans="2:31" ht="13.5" customHeight="1">
      <c r="B11" s="92"/>
      <c r="C11" s="92" t="s">
        <v>297</v>
      </c>
      <c r="D11" s="314">
        <f t="shared" si="0"/>
        <v>7</v>
      </c>
      <c r="E11" s="322">
        <v>7</v>
      </c>
      <c r="F11" s="323"/>
      <c r="G11" s="323"/>
      <c r="H11" s="314">
        <f t="shared" si="1"/>
        <v>0</v>
      </c>
      <c r="I11" s="322">
        <v>0</v>
      </c>
      <c r="J11" s="323"/>
      <c r="K11" s="323"/>
      <c r="L11" s="314">
        <f t="shared" si="2"/>
        <v>0</v>
      </c>
      <c r="M11" s="322">
        <v>0</v>
      </c>
      <c r="N11" s="323"/>
      <c r="O11" s="323"/>
      <c r="P11" s="314">
        <f t="shared" si="3"/>
        <v>7</v>
      </c>
      <c r="Q11" s="322">
        <v>7</v>
      </c>
      <c r="R11" s="323"/>
      <c r="S11" s="322"/>
      <c r="T11" s="323"/>
      <c r="U11" s="323"/>
      <c r="V11" s="314">
        <f t="shared" si="4"/>
        <v>0</v>
      </c>
      <c r="W11" s="322"/>
      <c r="X11" s="323"/>
      <c r="Y11" s="322"/>
      <c r="Z11" s="323"/>
      <c r="AA11" s="323"/>
      <c r="AB11" s="314">
        <f t="shared" si="5"/>
        <v>7</v>
      </c>
      <c r="AC11" s="314">
        <f t="shared" si="6"/>
        <v>7</v>
      </c>
      <c r="AD11" s="244">
        <f t="shared" si="7"/>
        <v>0</v>
      </c>
      <c r="AE11" s="244">
        <f t="shared" si="8"/>
        <v>0</v>
      </c>
    </row>
    <row r="12" spans="2:31" ht="13.5" customHeight="1">
      <c r="B12" s="92"/>
      <c r="C12" s="92" t="s">
        <v>298</v>
      </c>
      <c r="D12" s="314">
        <f t="shared" si="0"/>
        <v>5</v>
      </c>
      <c r="E12" s="322">
        <v>5</v>
      </c>
      <c r="F12" s="323"/>
      <c r="G12" s="323"/>
      <c r="H12" s="314">
        <f t="shared" si="1"/>
        <v>0</v>
      </c>
      <c r="I12" s="322">
        <v>0</v>
      </c>
      <c r="J12" s="323"/>
      <c r="K12" s="323"/>
      <c r="L12" s="314">
        <f t="shared" si="2"/>
        <v>0</v>
      </c>
      <c r="M12" s="322">
        <v>0</v>
      </c>
      <c r="N12" s="323"/>
      <c r="O12" s="323"/>
      <c r="P12" s="314">
        <f t="shared" si="3"/>
        <v>5</v>
      </c>
      <c r="Q12" s="322">
        <v>5</v>
      </c>
      <c r="R12" s="323"/>
      <c r="S12" s="322"/>
      <c r="T12" s="323"/>
      <c r="U12" s="323"/>
      <c r="V12" s="314">
        <f t="shared" si="4"/>
        <v>0</v>
      </c>
      <c r="W12" s="322"/>
      <c r="X12" s="323"/>
      <c r="Y12" s="322"/>
      <c r="Z12" s="323"/>
      <c r="AA12" s="323"/>
      <c r="AB12" s="314">
        <f t="shared" si="5"/>
        <v>5</v>
      </c>
      <c r="AC12" s="314">
        <f t="shared" si="6"/>
        <v>5</v>
      </c>
      <c r="AD12" s="244">
        <f t="shared" si="7"/>
        <v>0</v>
      </c>
      <c r="AE12" s="244">
        <f t="shared" si="8"/>
        <v>0</v>
      </c>
    </row>
    <row r="13" spans="2:31" ht="13.5" customHeight="1">
      <c r="B13" s="92"/>
      <c r="C13" s="92" t="s">
        <v>299</v>
      </c>
      <c r="D13" s="314">
        <f t="shared" si="0"/>
        <v>3</v>
      </c>
      <c r="E13" s="322">
        <v>3</v>
      </c>
      <c r="F13" s="323"/>
      <c r="G13" s="323"/>
      <c r="H13" s="314">
        <f t="shared" si="1"/>
        <v>0</v>
      </c>
      <c r="I13" s="322">
        <v>0</v>
      </c>
      <c r="J13" s="323"/>
      <c r="K13" s="323"/>
      <c r="L13" s="314">
        <f t="shared" si="2"/>
        <v>0</v>
      </c>
      <c r="M13" s="322">
        <v>0</v>
      </c>
      <c r="N13" s="323"/>
      <c r="O13" s="323"/>
      <c r="P13" s="314">
        <f t="shared" si="3"/>
        <v>2</v>
      </c>
      <c r="Q13" s="322">
        <v>2</v>
      </c>
      <c r="R13" s="323"/>
      <c r="S13" s="322"/>
      <c r="T13" s="323"/>
      <c r="U13" s="323"/>
      <c r="V13" s="314">
        <f t="shared" si="4"/>
        <v>1</v>
      </c>
      <c r="W13" s="322">
        <v>1</v>
      </c>
      <c r="X13" s="323"/>
      <c r="Y13" s="322"/>
      <c r="Z13" s="323"/>
      <c r="AA13" s="323"/>
      <c r="AB13" s="314">
        <f t="shared" si="5"/>
        <v>2</v>
      </c>
      <c r="AC13" s="314">
        <f t="shared" si="6"/>
        <v>2</v>
      </c>
      <c r="AD13" s="244">
        <f t="shared" si="7"/>
        <v>0</v>
      </c>
      <c r="AE13" s="244">
        <f t="shared" si="8"/>
        <v>0</v>
      </c>
    </row>
    <row r="14" spans="2:31" ht="13.5" customHeight="1">
      <c r="B14" s="92"/>
      <c r="C14" s="92" t="s">
        <v>300</v>
      </c>
      <c r="D14" s="314">
        <f t="shared" si="0"/>
        <v>4</v>
      </c>
      <c r="E14" s="322">
        <v>4</v>
      </c>
      <c r="F14" s="323"/>
      <c r="G14" s="323"/>
      <c r="H14" s="314">
        <f t="shared" si="1"/>
        <v>0</v>
      </c>
      <c r="I14" s="322">
        <v>0</v>
      </c>
      <c r="J14" s="323"/>
      <c r="K14" s="323"/>
      <c r="L14" s="314">
        <f t="shared" si="2"/>
        <v>0</v>
      </c>
      <c r="M14" s="322">
        <v>0</v>
      </c>
      <c r="N14" s="323"/>
      <c r="O14" s="323"/>
      <c r="P14" s="314">
        <f t="shared" si="3"/>
        <v>3</v>
      </c>
      <c r="Q14" s="322">
        <v>3</v>
      </c>
      <c r="R14" s="323"/>
      <c r="S14" s="322"/>
      <c r="T14" s="323"/>
      <c r="U14" s="323"/>
      <c r="V14" s="314">
        <f t="shared" si="4"/>
        <v>1</v>
      </c>
      <c r="W14" s="322">
        <v>1</v>
      </c>
      <c r="X14" s="323"/>
      <c r="Y14" s="322"/>
      <c r="Z14" s="323"/>
      <c r="AA14" s="323"/>
      <c r="AB14" s="314">
        <f t="shared" si="5"/>
        <v>3</v>
      </c>
      <c r="AC14" s="314">
        <f t="shared" si="6"/>
        <v>3</v>
      </c>
      <c r="AD14" s="244">
        <f t="shared" si="7"/>
        <v>0</v>
      </c>
      <c r="AE14" s="244">
        <f t="shared" si="8"/>
        <v>0</v>
      </c>
    </row>
    <row r="15" spans="2:31" ht="13.5" customHeight="1">
      <c r="B15" s="92"/>
      <c r="C15" s="92" t="s">
        <v>301</v>
      </c>
      <c r="D15" s="314">
        <v>1</v>
      </c>
      <c r="E15" s="322">
        <v>1</v>
      </c>
      <c r="F15" s="323"/>
      <c r="G15" s="323"/>
      <c r="H15" s="314">
        <f t="shared" si="1"/>
        <v>0</v>
      </c>
      <c r="I15" s="322">
        <v>0</v>
      </c>
      <c r="J15" s="323"/>
      <c r="K15" s="323"/>
      <c r="L15" s="314">
        <f t="shared" si="2"/>
        <v>0</v>
      </c>
      <c r="M15" s="322">
        <v>0</v>
      </c>
      <c r="N15" s="323"/>
      <c r="O15" s="323"/>
      <c r="P15" s="314">
        <f t="shared" si="3"/>
        <v>2</v>
      </c>
      <c r="Q15" s="322">
        <v>2</v>
      </c>
      <c r="R15" s="323"/>
      <c r="S15" s="322"/>
      <c r="T15" s="323"/>
      <c r="U15" s="323"/>
      <c r="V15" s="314">
        <f t="shared" si="4"/>
        <v>0</v>
      </c>
      <c r="W15" s="322"/>
      <c r="X15" s="323"/>
      <c r="Y15" s="322"/>
      <c r="Z15" s="323"/>
      <c r="AA15" s="323"/>
      <c r="AB15" s="314">
        <f t="shared" si="5"/>
        <v>1</v>
      </c>
      <c r="AC15" s="314">
        <f t="shared" si="6"/>
        <v>1</v>
      </c>
      <c r="AD15" s="244">
        <f t="shared" si="7"/>
        <v>0</v>
      </c>
      <c r="AE15" s="244">
        <f t="shared" si="8"/>
        <v>0</v>
      </c>
    </row>
    <row r="16" spans="2:31" ht="13.5" customHeight="1">
      <c r="B16" s="92"/>
      <c r="C16" s="92" t="s">
        <v>302</v>
      </c>
      <c r="D16" s="314">
        <f t="shared" si="0"/>
        <v>5</v>
      </c>
      <c r="E16" s="322">
        <v>5</v>
      </c>
      <c r="F16" s="323"/>
      <c r="G16" s="323"/>
      <c r="H16" s="314">
        <f t="shared" si="1"/>
        <v>0</v>
      </c>
      <c r="I16" s="322">
        <v>0</v>
      </c>
      <c r="J16" s="323"/>
      <c r="K16" s="323"/>
      <c r="L16" s="314">
        <f t="shared" si="2"/>
        <v>0</v>
      </c>
      <c r="M16" s="322">
        <v>0</v>
      </c>
      <c r="N16" s="323"/>
      <c r="O16" s="323"/>
      <c r="P16" s="314">
        <f t="shared" si="3"/>
        <v>5</v>
      </c>
      <c r="Q16" s="322">
        <v>5</v>
      </c>
      <c r="R16" s="323"/>
      <c r="S16" s="322"/>
      <c r="T16" s="323"/>
      <c r="U16" s="323"/>
      <c r="V16" s="314">
        <f t="shared" si="4"/>
        <v>0</v>
      </c>
      <c r="W16" s="322"/>
      <c r="X16" s="323"/>
      <c r="Y16" s="322"/>
      <c r="Z16" s="323"/>
      <c r="AA16" s="323"/>
      <c r="AB16" s="314">
        <f t="shared" si="5"/>
        <v>5</v>
      </c>
      <c r="AC16" s="314">
        <f t="shared" si="6"/>
        <v>5</v>
      </c>
      <c r="AD16" s="244">
        <f t="shared" si="7"/>
        <v>0</v>
      </c>
      <c r="AE16" s="244">
        <f t="shared" si="8"/>
        <v>0</v>
      </c>
    </row>
    <row r="17" spans="2:31" ht="13.5" customHeight="1">
      <c r="B17" s="92"/>
      <c r="C17" s="92" t="s">
        <v>303</v>
      </c>
      <c r="D17" s="314">
        <f t="shared" si="0"/>
        <v>3</v>
      </c>
      <c r="E17" s="322">
        <v>3</v>
      </c>
      <c r="F17" s="323"/>
      <c r="G17" s="323"/>
      <c r="H17" s="314">
        <f t="shared" si="1"/>
        <v>0</v>
      </c>
      <c r="I17" s="322">
        <v>0</v>
      </c>
      <c r="J17" s="323"/>
      <c r="K17" s="323"/>
      <c r="L17" s="314">
        <f t="shared" si="2"/>
        <v>0</v>
      </c>
      <c r="M17" s="322">
        <v>0</v>
      </c>
      <c r="N17" s="323"/>
      <c r="O17" s="323"/>
      <c r="P17" s="314">
        <f t="shared" si="3"/>
        <v>3</v>
      </c>
      <c r="Q17" s="322">
        <v>3</v>
      </c>
      <c r="R17" s="323"/>
      <c r="S17" s="322"/>
      <c r="T17" s="323"/>
      <c r="U17" s="323"/>
      <c r="V17" s="314">
        <f t="shared" si="4"/>
        <v>0</v>
      </c>
      <c r="W17" s="322"/>
      <c r="X17" s="323"/>
      <c r="Y17" s="322"/>
      <c r="Z17" s="323"/>
      <c r="AA17" s="323"/>
      <c r="AB17" s="314">
        <f t="shared" si="5"/>
        <v>3</v>
      </c>
      <c r="AC17" s="314">
        <f t="shared" si="6"/>
        <v>3</v>
      </c>
      <c r="AD17" s="244">
        <f t="shared" si="7"/>
        <v>0</v>
      </c>
      <c r="AE17" s="244">
        <f t="shared" si="8"/>
        <v>0</v>
      </c>
    </row>
    <row r="18" spans="2:31" ht="13.5" customHeight="1">
      <c r="B18" s="92"/>
      <c r="C18" s="92" t="s">
        <v>304</v>
      </c>
      <c r="D18" s="314">
        <f t="shared" si="0"/>
        <v>1</v>
      </c>
      <c r="E18" s="322">
        <v>1</v>
      </c>
      <c r="F18" s="323"/>
      <c r="G18" s="323"/>
      <c r="H18" s="314">
        <f t="shared" si="1"/>
        <v>0</v>
      </c>
      <c r="I18" s="322">
        <v>0</v>
      </c>
      <c r="J18" s="323"/>
      <c r="K18" s="323"/>
      <c r="L18" s="314">
        <f t="shared" si="2"/>
        <v>0</v>
      </c>
      <c r="M18" s="322">
        <v>0</v>
      </c>
      <c r="N18" s="323"/>
      <c r="O18" s="323"/>
      <c r="P18" s="314">
        <f t="shared" si="3"/>
        <v>1</v>
      </c>
      <c r="Q18" s="322">
        <v>1</v>
      </c>
      <c r="R18" s="323"/>
      <c r="S18" s="322"/>
      <c r="T18" s="323"/>
      <c r="U18" s="323"/>
      <c r="V18" s="314">
        <f t="shared" si="4"/>
        <v>0</v>
      </c>
      <c r="W18" s="322"/>
      <c r="X18" s="323"/>
      <c r="Y18" s="322"/>
      <c r="Z18" s="323"/>
      <c r="AA18" s="323"/>
      <c r="AB18" s="314">
        <f t="shared" si="5"/>
        <v>1</v>
      </c>
      <c r="AC18" s="314">
        <f t="shared" si="6"/>
        <v>1</v>
      </c>
      <c r="AD18" s="244">
        <f t="shared" si="7"/>
        <v>0</v>
      </c>
      <c r="AE18" s="244">
        <f t="shared" si="8"/>
        <v>0</v>
      </c>
    </row>
    <row r="19" spans="2:31" ht="13.5" customHeight="1">
      <c r="B19" s="92"/>
      <c r="C19" s="92" t="s">
        <v>305</v>
      </c>
      <c r="D19" s="314">
        <f t="shared" si="0"/>
        <v>1</v>
      </c>
      <c r="E19" s="322">
        <v>1</v>
      </c>
      <c r="F19" s="323"/>
      <c r="G19" s="323"/>
      <c r="H19" s="314">
        <f t="shared" si="1"/>
        <v>0</v>
      </c>
      <c r="I19" s="322">
        <v>0</v>
      </c>
      <c r="J19" s="323"/>
      <c r="K19" s="323"/>
      <c r="L19" s="314">
        <f t="shared" si="2"/>
        <v>0</v>
      </c>
      <c r="M19" s="322">
        <v>0</v>
      </c>
      <c r="N19" s="323"/>
      <c r="O19" s="323"/>
      <c r="P19" s="314">
        <f t="shared" si="3"/>
        <v>1</v>
      </c>
      <c r="Q19" s="322">
        <v>1</v>
      </c>
      <c r="R19" s="323"/>
      <c r="S19" s="322"/>
      <c r="T19" s="323"/>
      <c r="U19" s="323"/>
      <c r="V19" s="314">
        <f t="shared" si="4"/>
        <v>0</v>
      </c>
      <c r="W19" s="322"/>
      <c r="X19" s="323"/>
      <c r="Y19" s="322"/>
      <c r="Z19" s="323"/>
      <c r="AA19" s="323"/>
      <c r="AB19" s="314">
        <f t="shared" si="5"/>
        <v>1</v>
      </c>
      <c r="AC19" s="314">
        <f t="shared" si="6"/>
        <v>1</v>
      </c>
      <c r="AD19" s="244">
        <f t="shared" si="7"/>
        <v>0</v>
      </c>
      <c r="AE19" s="244">
        <f t="shared" si="8"/>
        <v>0</v>
      </c>
    </row>
    <row r="20" spans="2:31" ht="13.5" customHeight="1">
      <c r="B20" s="92"/>
      <c r="C20" s="92" t="s">
        <v>306</v>
      </c>
      <c r="D20" s="314">
        <f t="shared" si="0"/>
        <v>3</v>
      </c>
      <c r="E20" s="322">
        <v>3</v>
      </c>
      <c r="F20" s="323"/>
      <c r="G20" s="323"/>
      <c r="H20" s="314">
        <f t="shared" si="1"/>
        <v>0</v>
      </c>
      <c r="I20" s="322">
        <v>0</v>
      </c>
      <c r="J20" s="323"/>
      <c r="K20" s="323"/>
      <c r="L20" s="314">
        <f t="shared" si="2"/>
        <v>0</v>
      </c>
      <c r="M20" s="322">
        <v>0</v>
      </c>
      <c r="N20" s="323"/>
      <c r="O20" s="323"/>
      <c r="P20" s="314">
        <f t="shared" si="3"/>
        <v>3</v>
      </c>
      <c r="Q20" s="322">
        <v>3</v>
      </c>
      <c r="R20" s="323"/>
      <c r="S20" s="322"/>
      <c r="T20" s="323"/>
      <c r="U20" s="323"/>
      <c r="V20" s="314">
        <f t="shared" si="4"/>
        <v>0</v>
      </c>
      <c r="W20" s="322"/>
      <c r="X20" s="323"/>
      <c r="Y20" s="322"/>
      <c r="Z20" s="323"/>
      <c r="AA20" s="323"/>
      <c r="AB20" s="314">
        <f t="shared" si="5"/>
        <v>3</v>
      </c>
      <c r="AC20" s="314">
        <f t="shared" si="6"/>
        <v>3</v>
      </c>
      <c r="AD20" s="244">
        <f t="shared" si="7"/>
        <v>0</v>
      </c>
      <c r="AE20" s="244">
        <f t="shared" si="8"/>
        <v>0</v>
      </c>
    </row>
    <row r="21" spans="2:31" ht="13.5" customHeight="1">
      <c r="B21" s="92"/>
      <c r="C21" s="92" t="s">
        <v>307</v>
      </c>
      <c r="D21" s="314">
        <v>2</v>
      </c>
      <c r="E21" s="322">
        <v>2</v>
      </c>
      <c r="F21" s="323"/>
      <c r="G21" s="323"/>
      <c r="H21" s="314">
        <f t="shared" si="1"/>
        <v>0</v>
      </c>
      <c r="I21" s="322">
        <v>0</v>
      </c>
      <c r="J21" s="323"/>
      <c r="K21" s="323"/>
      <c r="L21" s="314">
        <f t="shared" si="2"/>
        <v>0</v>
      </c>
      <c r="M21" s="322">
        <v>0</v>
      </c>
      <c r="N21" s="323"/>
      <c r="O21" s="323"/>
      <c r="P21" s="314">
        <f t="shared" si="3"/>
        <v>3</v>
      </c>
      <c r="Q21" s="322">
        <v>3</v>
      </c>
      <c r="R21" s="323"/>
      <c r="S21" s="322"/>
      <c r="T21" s="323"/>
      <c r="U21" s="323"/>
      <c r="V21" s="314">
        <f t="shared" si="4"/>
        <v>0</v>
      </c>
      <c r="W21" s="322"/>
      <c r="X21" s="323"/>
      <c r="Y21" s="322"/>
      <c r="Z21" s="323"/>
      <c r="AA21" s="323"/>
      <c r="AB21" s="314">
        <f t="shared" si="5"/>
        <v>2</v>
      </c>
      <c r="AC21" s="314">
        <f t="shared" si="6"/>
        <v>2</v>
      </c>
      <c r="AD21" s="244">
        <f t="shared" si="7"/>
        <v>0</v>
      </c>
      <c r="AE21" s="244">
        <f t="shared" si="8"/>
        <v>0</v>
      </c>
    </row>
    <row r="22" spans="2:31" ht="13.5" customHeight="1">
      <c r="B22" s="92"/>
      <c r="D22" s="314">
        <f t="shared" si="0"/>
        <v>0</v>
      </c>
      <c r="E22" s="322"/>
      <c r="F22" s="323"/>
      <c r="G22" s="323"/>
      <c r="H22" s="314">
        <f t="shared" si="1"/>
        <v>0</v>
      </c>
      <c r="I22" s="322"/>
      <c r="J22" s="323"/>
      <c r="K22" s="323"/>
      <c r="L22" s="314">
        <f t="shared" si="2"/>
        <v>0</v>
      </c>
      <c r="M22" s="322"/>
      <c r="N22" s="323"/>
      <c r="O22" s="323"/>
      <c r="P22" s="314">
        <f t="shared" si="3"/>
        <v>0</v>
      </c>
      <c r="Q22" s="322"/>
      <c r="R22" s="323"/>
      <c r="S22" s="322"/>
      <c r="T22" s="323"/>
      <c r="U22" s="323"/>
      <c r="V22" s="314">
        <f t="shared" si="4"/>
        <v>0</v>
      </c>
      <c r="W22" s="322"/>
      <c r="X22" s="323"/>
      <c r="Y22" s="322"/>
      <c r="Z22" s="323"/>
      <c r="AA22" s="323"/>
      <c r="AB22" s="314">
        <f t="shared" si="5"/>
        <v>0</v>
      </c>
      <c r="AC22" s="314">
        <f t="shared" si="6"/>
        <v>0</v>
      </c>
      <c r="AD22" s="244">
        <f t="shared" si="7"/>
        <v>0</v>
      </c>
      <c r="AE22" s="244">
        <f t="shared" si="8"/>
        <v>0</v>
      </c>
    </row>
    <row r="23" spans="2:31" ht="13.5" customHeight="1">
      <c r="B23" s="92"/>
      <c r="C23" s="92"/>
      <c r="D23" s="314">
        <f t="shared" si="0"/>
        <v>0</v>
      </c>
      <c r="E23" s="322"/>
      <c r="F23" s="323"/>
      <c r="G23" s="323"/>
      <c r="H23" s="314">
        <f t="shared" si="1"/>
        <v>0</v>
      </c>
      <c r="I23" s="322"/>
      <c r="J23" s="323"/>
      <c r="K23" s="323"/>
      <c r="L23" s="314">
        <f t="shared" si="2"/>
        <v>0</v>
      </c>
      <c r="M23" s="322"/>
      <c r="N23" s="323"/>
      <c r="O23" s="323"/>
      <c r="P23" s="314">
        <f t="shared" si="3"/>
        <v>0</v>
      </c>
      <c r="Q23" s="322"/>
      <c r="R23" s="323"/>
      <c r="S23" s="322"/>
      <c r="T23" s="323"/>
      <c r="U23" s="323"/>
      <c r="V23" s="314">
        <f t="shared" si="4"/>
        <v>0</v>
      </c>
      <c r="W23" s="322"/>
      <c r="X23" s="323"/>
      <c r="Y23" s="322"/>
      <c r="Z23" s="323"/>
      <c r="AA23" s="323"/>
      <c r="AB23" s="314">
        <f t="shared" si="5"/>
        <v>0</v>
      </c>
      <c r="AC23" s="314">
        <f t="shared" si="6"/>
        <v>0</v>
      </c>
      <c r="AD23" s="244">
        <f t="shared" si="7"/>
        <v>0</v>
      </c>
      <c r="AE23" s="244">
        <f t="shared" si="8"/>
        <v>0</v>
      </c>
    </row>
    <row r="24" spans="2:31" ht="13.5" customHeight="1">
      <c r="B24" s="92"/>
      <c r="C24" s="92"/>
      <c r="D24" s="314">
        <f t="shared" si="0"/>
        <v>0</v>
      </c>
      <c r="E24" s="322"/>
      <c r="F24" s="323"/>
      <c r="G24" s="323"/>
      <c r="H24" s="314">
        <f t="shared" si="1"/>
        <v>0</v>
      </c>
      <c r="I24" s="322"/>
      <c r="J24" s="323"/>
      <c r="K24" s="323"/>
      <c r="L24" s="314">
        <f t="shared" si="2"/>
        <v>0</v>
      </c>
      <c r="M24" s="322"/>
      <c r="N24" s="323"/>
      <c r="O24" s="323"/>
      <c r="P24" s="314">
        <f t="shared" si="3"/>
        <v>0</v>
      </c>
      <c r="Q24" s="322"/>
      <c r="R24" s="323"/>
      <c r="S24" s="322"/>
      <c r="T24" s="323"/>
      <c r="U24" s="323"/>
      <c r="V24" s="314">
        <f t="shared" si="4"/>
        <v>0</v>
      </c>
      <c r="W24" s="322"/>
      <c r="X24" s="323"/>
      <c r="Y24" s="322"/>
      <c r="Z24" s="323"/>
      <c r="AA24" s="323"/>
      <c r="AB24" s="314">
        <f t="shared" si="5"/>
        <v>0</v>
      </c>
      <c r="AC24" s="314">
        <f t="shared" si="6"/>
        <v>0</v>
      </c>
      <c r="AD24" s="244">
        <f t="shared" si="7"/>
        <v>0</v>
      </c>
      <c r="AE24" s="244">
        <f t="shared" si="8"/>
        <v>0</v>
      </c>
    </row>
    <row r="25" spans="2:31" ht="13.5" customHeight="1">
      <c r="B25" s="92"/>
      <c r="C25" s="92"/>
      <c r="D25" s="314">
        <f t="shared" si="0"/>
        <v>0</v>
      </c>
      <c r="E25" s="322"/>
      <c r="F25" s="323"/>
      <c r="G25" s="323"/>
      <c r="H25" s="314">
        <f t="shared" si="1"/>
        <v>0</v>
      </c>
      <c r="I25" s="322"/>
      <c r="J25" s="323"/>
      <c r="K25" s="323"/>
      <c r="L25" s="314">
        <f t="shared" si="2"/>
        <v>0</v>
      </c>
      <c r="M25" s="322"/>
      <c r="N25" s="323"/>
      <c r="O25" s="323"/>
      <c r="P25" s="314">
        <f t="shared" si="3"/>
        <v>0</v>
      </c>
      <c r="Q25" s="322"/>
      <c r="R25" s="323"/>
      <c r="S25" s="322"/>
      <c r="T25" s="323"/>
      <c r="U25" s="323"/>
      <c r="V25" s="314">
        <f t="shared" si="4"/>
        <v>0</v>
      </c>
      <c r="W25" s="322"/>
      <c r="X25" s="323"/>
      <c r="Y25" s="322"/>
      <c r="Z25" s="323"/>
      <c r="AA25" s="323"/>
      <c r="AB25" s="314">
        <f t="shared" si="5"/>
        <v>0</v>
      </c>
      <c r="AC25" s="314">
        <f t="shared" si="6"/>
        <v>0</v>
      </c>
      <c r="AD25" s="244">
        <f t="shared" si="7"/>
        <v>0</v>
      </c>
      <c r="AE25" s="244">
        <f t="shared" si="8"/>
        <v>0</v>
      </c>
    </row>
    <row r="26" spans="2:31" ht="13.5" customHeight="1">
      <c r="B26" s="92"/>
      <c r="C26" s="92"/>
      <c r="D26" s="314">
        <f t="shared" si="0"/>
        <v>0</v>
      </c>
      <c r="E26" s="322"/>
      <c r="F26" s="323"/>
      <c r="G26" s="323"/>
      <c r="H26" s="314">
        <f t="shared" si="1"/>
        <v>0</v>
      </c>
      <c r="I26" s="322"/>
      <c r="J26" s="323"/>
      <c r="K26" s="323"/>
      <c r="L26" s="314">
        <f t="shared" si="2"/>
        <v>0</v>
      </c>
      <c r="M26" s="322"/>
      <c r="N26" s="323"/>
      <c r="O26" s="323"/>
      <c r="P26" s="314">
        <f t="shared" si="3"/>
        <v>0</v>
      </c>
      <c r="Q26" s="322"/>
      <c r="R26" s="323"/>
      <c r="S26" s="322"/>
      <c r="T26" s="323"/>
      <c r="U26" s="323"/>
      <c r="V26" s="314">
        <f t="shared" si="4"/>
        <v>0</v>
      </c>
      <c r="W26" s="322"/>
      <c r="X26" s="323"/>
      <c r="Y26" s="322"/>
      <c r="Z26" s="323"/>
      <c r="AA26" s="323"/>
      <c r="AB26" s="314">
        <f t="shared" si="5"/>
        <v>0</v>
      </c>
      <c r="AC26" s="314">
        <f t="shared" si="6"/>
        <v>0</v>
      </c>
      <c r="AD26" s="244">
        <f t="shared" si="7"/>
        <v>0</v>
      </c>
      <c r="AE26" s="244">
        <f t="shared" si="8"/>
        <v>0</v>
      </c>
    </row>
    <row r="27" spans="2:31" ht="13.5" customHeight="1">
      <c r="B27" s="92"/>
      <c r="C27" s="92"/>
      <c r="D27" s="314">
        <f t="shared" si="0"/>
        <v>0</v>
      </c>
      <c r="E27" s="322"/>
      <c r="F27" s="323"/>
      <c r="G27" s="323"/>
      <c r="H27" s="314">
        <f t="shared" si="1"/>
        <v>0</v>
      </c>
      <c r="I27" s="322"/>
      <c r="J27" s="323"/>
      <c r="K27" s="323"/>
      <c r="L27" s="314">
        <f t="shared" si="2"/>
        <v>0</v>
      </c>
      <c r="M27" s="322"/>
      <c r="N27" s="323"/>
      <c r="O27" s="323"/>
      <c r="P27" s="314">
        <f t="shared" si="3"/>
        <v>0</v>
      </c>
      <c r="Q27" s="322"/>
      <c r="R27" s="323"/>
      <c r="S27" s="322"/>
      <c r="T27" s="323"/>
      <c r="U27" s="323"/>
      <c r="V27" s="314">
        <f t="shared" si="4"/>
        <v>0</v>
      </c>
      <c r="W27" s="322"/>
      <c r="X27" s="323"/>
      <c r="Y27" s="322"/>
      <c r="Z27" s="323"/>
      <c r="AA27" s="323"/>
      <c r="AB27" s="314">
        <f t="shared" si="5"/>
        <v>0</v>
      </c>
      <c r="AC27" s="314">
        <f t="shared" si="6"/>
        <v>0</v>
      </c>
      <c r="AD27" s="244">
        <f t="shared" si="7"/>
        <v>0</v>
      </c>
      <c r="AE27" s="244">
        <f t="shared" si="8"/>
        <v>0</v>
      </c>
    </row>
    <row r="28" spans="2:31" ht="13.5" customHeight="1">
      <c r="B28" s="92"/>
      <c r="C28" s="92"/>
      <c r="D28" s="314">
        <f t="shared" si="0"/>
        <v>0</v>
      </c>
      <c r="E28" s="322"/>
      <c r="F28" s="323"/>
      <c r="G28" s="323"/>
      <c r="H28" s="314">
        <f t="shared" si="1"/>
        <v>0</v>
      </c>
      <c r="I28" s="322"/>
      <c r="J28" s="323"/>
      <c r="K28" s="323"/>
      <c r="L28" s="314">
        <f t="shared" si="2"/>
        <v>0</v>
      </c>
      <c r="M28" s="322"/>
      <c r="N28" s="323"/>
      <c r="O28" s="323"/>
      <c r="P28" s="314">
        <f t="shared" si="3"/>
        <v>0</v>
      </c>
      <c r="Q28" s="322"/>
      <c r="R28" s="323"/>
      <c r="S28" s="322"/>
      <c r="T28" s="323"/>
      <c r="U28" s="323"/>
      <c r="V28" s="314">
        <f t="shared" si="4"/>
        <v>0</v>
      </c>
      <c r="W28" s="322"/>
      <c r="X28" s="323"/>
      <c r="Y28" s="322"/>
      <c r="Z28" s="323"/>
      <c r="AA28" s="323"/>
      <c r="AB28" s="314">
        <f t="shared" si="5"/>
        <v>0</v>
      </c>
      <c r="AC28" s="314">
        <f t="shared" si="6"/>
        <v>0</v>
      </c>
      <c r="AD28" s="244">
        <f t="shared" si="7"/>
        <v>0</v>
      </c>
      <c r="AE28" s="244">
        <f t="shared" si="8"/>
        <v>0</v>
      </c>
    </row>
    <row r="29" spans="2:31" ht="13.5" customHeight="1">
      <c r="B29" s="92"/>
      <c r="C29" s="92"/>
      <c r="D29" s="314">
        <f t="shared" si="0"/>
        <v>0</v>
      </c>
      <c r="E29" s="322"/>
      <c r="F29" s="323"/>
      <c r="G29" s="323"/>
      <c r="H29" s="314">
        <f t="shared" si="1"/>
        <v>0</v>
      </c>
      <c r="I29" s="322"/>
      <c r="J29" s="323"/>
      <c r="K29" s="323"/>
      <c r="L29" s="314">
        <f t="shared" si="2"/>
        <v>0</v>
      </c>
      <c r="M29" s="322"/>
      <c r="N29" s="323"/>
      <c r="O29" s="323"/>
      <c r="P29" s="314">
        <f t="shared" si="3"/>
        <v>0</v>
      </c>
      <c r="Q29" s="322"/>
      <c r="R29" s="323"/>
      <c r="S29" s="322"/>
      <c r="T29" s="323"/>
      <c r="U29" s="323"/>
      <c r="V29" s="314">
        <f t="shared" si="4"/>
        <v>0</v>
      </c>
      <c r="W29" s="322"/>
      <c r="X29" s="323"/>
      <c r="Y29" s="322"/>
      <c r="Z29" s="323"/>
      <c r="AA29" s="323"/>
      <c r="AB29" s="314">
        <f t="shared" si="5"/>
        <v>0</v>
      </c>
      <c r="AC29" s="314">
        <f t="shared" si="6"/>
        <v>0</v>
      </c>
      <c r="AD29" s="244">
        <f t="shared" si="7"/>
        <v>0</v>
      </c>
      <c r="AE29" s="244">
        <f t="shared" si="8"/>
        <v>0</v>
      </c>
    </row>
    <row r="30" spans="2:31" ht="13.5" customHeight="1">
      <c r="B30" s="92"/>
      <c r="C30" s="92"/>
      <c r="D30" s="314">
        <f t="shared" si="0"/>
        <v>0</v>
      </c>
      <c r="E30" s="322"/>
      <c r="F30" s="323"/>
      <c r="G30" s="323"/>
      <c r="H30" s="314">
        <f t="shared" si="1"/>
        <v>0</v>
      </c>
      <c r="I30" s="322"/>
      <c r="J30" s="323"/>
      <c r="K30" s="323"/>
      <c r="L30" s="314">
        <f t="shared" si="2"/>
        <v>0</v>
      </c>
      <c r="M30" s="322"/>
      <c r="N30" s="323"/>
      <c r="O30" s="323"/>
      <c r="P30" s="314">
        <f t="shared" si="3"/>
        <v>0</v>
      </c>
      <c r="Q30" s="322"/>
      <c r="R30" s="323"/>
      <c r="S30" s="322"/>
      <c r="T30" s="323"/>
      <c r="U30" s="323"/>
      <c r="V30" s="314">
        <f t="shared" si="4"/>
        <v>0</v>
      </c>
      <c r="W30" s="322"/>
      <c r="X30" s="323"/>
      <c r="Y30" s="322"/>
      <c r="Z30" s="323"/>
      <c r="AA30" s="323"/>
      <c r="AB30" s="314">
        <f t="shared" si="5"/>
        <v>0</v>
      </c>
      <c r="AC30" s="314">
        <f t="shared" si="6"/>
        <v>0</v>
      </c>
      <c r="AD30" s="244">
        <f t="shared" si="7"/>
        <v>0</v>
      </c>
      <c r="AE30" s="244">
        <f t="shared" si="8"/>
        <v>0</v>
      </c>
    </row>
    <row r="31" spans="2:31" ht="31.5" customHeight="1">
      <c r="B31" s="92"/>
      <c r="C31" s="120" t="s">
        <v>55</v>
      </c>
      <c r="D31" s="175">
        <f t="shared" si="0"/>
        <v>45</v>
      </c>
      <c r="E31" s="92">
        <f>SUM(E9:E30)</f>
        <v>45</v>
      </c>
      <c r="F31" s="92">
        <f>SUM(F9:F30)</f>
        <v>0</v>
      </c>
      <c r="G31" s="92">
        <f>SUM(G9:G30)</f>
        <v>0</v>
      </c>
      <c r="H31" s="175">
        <f t="shared" si="1"/>
        <v>0</v>
      </c>
      <c r="I31" s="92">
        <f>SUM(I9:I30)</f>
        <v>0</v>
      </c>
      <c r="J31" s="245">
        <f>SUM(J9:J30)</f>
        <v>0</v>
      </c>
      <c r="K31" s="245">
        <f>SUM(K9:K30)</f>
        <v>0</v>
      </c>
      <c r="L31" s="175">
        <f t="shared" si="2"/>
        <v>0</v>
      </c>
      <c r="M31" s="92">
        <f>SUM(M9:M30)</f>
        <v>0</v>
      </c>
      <c r="N31" s="245">
        <f>SUM(N9:N30)</f>
        <v>0</v>
      </c>
      <c r="O31" s="245">
        <f>SUM(O9:O30)</f>
        <v>0</v>
      </c>
      <c r="P31" s="175">
        <f t="shared" si="3"/>
        <v>45</v>
      </c>
      <c r="Q31" s="92">
        <f>SUM(Q9:Q30)</f>
        <v>45</v>
      </c>
      <c r="R31" s="245">
        <f>SUM(R9:R30)</f>
        <v>0</v>
      </c>
      <c r="S31" s="92">
        <f>SUM(S9:S30)</f>
        <v>0</v>
      </c>
      <c r="T31" s="245">
        <f>SUM(T9:T30)</f>
        <v>0</v>
      </c>
      <c r="U31" s="245">
        <f>SUM(U9:U30)</f>
        <v>0</v>
      </c>
      <c r="V31" s="175">
        <f t="shared" si="4"/>
        <v>2</v>
      </c>
      <c r="W31" s="92">
        <f>SUM(W9:W30)</f>
        <v>2</v>
      </c>
      <c r="X31" s="245">
        <f>SUM(X9:X30)</f>
        <v>0</v>
      </c>
      <c r="Y31" s="92">
        <f>SUM(Y9:Y30)</f>
        <v>0</v>
      </c>
      <c r="Z31" s="245">
        <f>SUM(Z9:Z30)</f>
        <v>0</v>
      </c>
      <c r="AA31" s="245">
        <f>SUM(AA9:AA30)</f>
        <v>0</v>
      </c>
      <c r="AB31" s="175">
        <f t="shared" si="5"/>
        <v>43</v>
      </c>
      <c r="AC31" s="175">
        <f t="shared" si="6"/>
        <v>43</v>
      </c>
      <c r="AD31" s="244">
        <f t="shared" si="7"/>
        <v>0</v>
      </c>
      <c r="AE31" s="244">
        <f t="shared" si="8"/>
        <v>0</v>
      </c>
    </row>
    <row r="32" spans="3:31" ht="64.5" customHeight="1">
      <c r="C32" s="356" t="s">
        <v>96</v>
      </c>
      <c r="D32" s="356"/>
      <c r="E32" s="356"/>
      <c r="F32" s="356"/>
      <c r="G32" s="356"/>
      <c r="H32" s="356"/>
      <c r="I32" s="356"/>
      <c r="J32" s="356"/>
      <c r="K32" s="356"/>
      <c r="L32" s="356"/>
      <c r="M32" s="356"/>
      <c r="N32" s="356"/>
      <c r="O32" s="356"/>
      <c r="P32" s="356"/>
      <c r="Q32" s="356"/>
      <c r="R32" s="356"/>
      <c r="S32" s="356"/>
      <c r="T32" s="356"/>
      <c r="U32" s="356"/>
      <c r="V32" s="356"/>
      <c r="W32" s="356"/>
      <c r="X32" s="356"/>
      <c r="Y32" s="356"/>
      <c r="Z32" s="356"/>
      <c r="AA32" s="356"/>
      <c r="AB32" s="356"/>
      <c r="AC32" s="356"/>
      <c r="AD32" s="356"/>
      <c r="AE32" s="356"/>
    </row>
  </sheetData>
  <sheetProtection/>
  <mergeCells count="26">
    <mergeCell ref="C5:C7"/>
    <mergeCell ref="G6:G7"/>
    <mergeCell ref="H6:H7"/>
    <mergeCell ref="D5:D7"/>
    <mergeCell ref="S6:U6"/>
    <mergeCell ref="V6:V7"/>
    <mergeCell ref="B4:AE4"/>
    <mergeCell ref="B5:B7"/>
    <mergeCell ref="E5:G5"/>
    <mergeCell ref="H5:K5"/>
    <mergeCell ref="L5:O5"/>
    <mergeCell ref="P5:U5"/>
    <mergeCell ref="V5:AA5"/>
    <mergeCell ref="AB6:AB7"/>
    <mergeCell ref="AC6:AE6"/>
    <mergeCell ref="Y6:AA6"/>
    <mergeCell ref="C32:AE32"/>
    <mergeCell ref="AB5:AE5"/>
    <mergeCell ref="E6:E7"/>
    <mergeCell ref="I6:K6"/>
    <mergeCell ref="L6:L7"/>
    <mergeCell ref="M6:O6"/>
    <mergeCell ref="P6:P7"/>
    <mergeCell ref="Q6:R6"/>
    <mergeCell ref="F6:F7"/>
    <mergeCell ref="W6:X6"/>
  </mergeCells>
  <printOptions/>
  <pageMargins left="0.24" right="0.2362204724409449" top="0.92" bottom="0.4724409448818898" header="0.2362204724409449" footer="0.3149606299212598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zoomScalePageLayoutView="0" workbookViewId="0" topLeftCell="G3">
      <selection activeCell="N23" sqref="N23"/>
    </sheetView>
  </sheetViews>
  <sheetFormatPr defaultColWidth="9.00390625" defaultRowHeight="12.75"/>
  <cols>
    <col min="1" max="2" width="2.25390625" style="7" customWidth="1"/>
    <col min="3" max="3" width="23.125" style="7" customWidth="1"/>
    <col min="4" max="4" width="12.75390625" style="5" customWidth="1"/>
    <col min="5" max="6" width="11.875" style="5" customWidth="1"/>
    <col min="7" max="7" width="12.625" style="5" customWidth="1"/>
    <col min="8" max="9" width="13.375" style="5" customWidth="1"/>
    <col min="10" max="10" width="11.25390625" style="5" customWidth="1"/>
    <col min="11" max="11" width="14.125" style="5" customWidth="1"/>
    <col min="12" max="12" width="12.875" style="5" customWidth="1"/>
    <col min="13" max="13" width="11.375" style="5" customWidth="1"/>
    <col min="14" max="14" width="13.125" style="5" customWidth="1"/>
    <col min="15" max="15" width="9.25390625" style="5" customWidth="1"/>
    <col min="16" max="16" width="12.375" style="5" customWidth="1"/>
    <col min="17" max="16384" width="9.125" style="5" customWidth="1"/>
  </cols>
  <sheetData>
    <row r="1" spans="1:15" ht="12.75">
      <c r="A1" s="389"/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3"/>
    </row>
    <row r="2" spans="1:15" ht="12.75">
      <c r="A2" s="389"/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3"/>
    </row>
    <row r="3" spans="1:15" ht="12.75">
      <c r="A3" s="389"/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3"/>
    </row>
    <row r="4" spans="1:16" ht="29.25" customHeight="1" thickBot="1">
      <c r="A4" s="33"/>
      <c r="B4" s="33"/>
      <c r="C4" s="222" t="s">
        <v>288</v>
      </c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</row>
    <row r="5" spans="1:3" ht="5.25" customHeight="1" hidden="1">
      <c r="A5" s="5"/>
      <c r="B5" s="5"/>
      <c r="C5" s="5"/>
    </row>
    <row r="6" spans="1:16" ht="20.25" customHeight="1" thickBot="1">
      <c r="A6" s="83"/>
      <c r="B6" s="83"/>
      <c r="C6" s="390" t="s">
        <v>287</v>
      </c>
      <c r="D6" s="394" t="s">
        <v>116</v>
      </c>
      <c r="E6" s="405" t="s">
        <v>117</v>
      </c>
      <c r="F6" s="406"/>
      <c r="G6" s="406"/>
      <c r="H6" s="406"/>
      <c r="I6" s="406"/>
      <c r="J6" s="406"/>
      <c r="K6" s="406"/>
      <c r="L6" s="406"/>
      <c r="M6" s="406"/>
      <c r="N6" s="406"/>
      <c r="O6" s="407"/>
      <c r="P6" s="408"/>
    </row>
    <row r="7" spans="1:16" ht="68.25" customHeight="1">
      <c r="A7" s="2"/>
      <c r="B7" s="2"/>
      <c r="C7" s="391"/>
      <c r="D7" s="395"/>
      <c r="E7" s="399" t="s">
        <v>45</v>
      </c>
      <c r="F7" s="401" t="s">
        <v>46</v>
      </c>
      <c r="G7" s="402"/>
      <c r="H7" s="402"/>
      <c r="I7" s="402"/>
      <c r="J7" s="402"/>
      <c r="K7" s="402"/>
      <c r="L7" s="403"/>
      <c r="M7" s="392" t="s">
        <v>47</v>
      </c>
      <c r="N7" s="393"/>
      <c r="O7" s="397" t="s">
        <v>126</v>
      </c>
      <c r="P7" s="398"/>
    </row>
    <row r="8" spans="1:16" ht="57" customHeight="1">
      <c r="A8" s="2"/>
      <c r="B8" s="2"/>
      <c r="C8" s="391"/>
      <c r="D8" s="396"/>
      <c r="E8" s="400"/>
      <c r="F8" s="4" t="s">
        <v>180</v>
      </c>
      <c r="G8" s="267" t="s">
        <v>119</v>
      </c>
      <c r="H8" s="268" t="s">
        <v>120</v>
      </c>
      <c r="I8" s="42" t="s">
        <v>118</v>
      </c>
      <c r="J8" s="42" t="s">
        <v>121</v>
      </c>
      <c r="K8" s="259" t="s">
        <v>122</v>
      </c>
      <c r="L8" s="259" t="s">
        <v>123</v>
      </c>
      <c r="M8" s="42" t="s">
        <v>124</v>
      </c>
      <c r="N8" s="35" t="s">
        <v>125</v>
      </c>
      <c r="O8" s="105" t="s">
        <v>127</v>
      </c>
      <c r="P8" s="127" t="s">
        <v>128</v>
      </c>
    </row>
    <row r="9" spans="1:16" ht="19.5" customHeight="1">
      <c r="A9" s="2"/>
      <c r="B9" s="2"/>
      <c r="C9" s="150" t="s">
        <v>14</v>
      </c>
      <c r="D9" s="50">
        <v>2</v>
      </c>
      <c r="E9" s="43">
        <v>3</v>
      </c>
      <c r="F9" s="171">
        <v>4</v>
      </c>
      <c r="G9" s="269">
        <v>5</v>
      </c>
      <c r="H9" s="270">
        <v>6</v>
      </c>
      <c r="I9" s="8">
        <v>7</v>
      </c>
      <c r="J9" s="8">
        <v>8</v>
      </c>
      <c r="K9" s="270">
        <v>9</v>
      </c>
      <c r="L9" s="270">
        <v>10</v>
      </c>
      <c r="M9" s="36">
        <v>11</v>
      </c>
      <c r="N9" s="37">
        <v>12</v>
      </c>
      <c r="O9" s="124">
        <v>13</v>
      </c>
      <c r="P9" s="48">
        <v>14</v>
      </c>
    </row>
    <row r="10" spans="1:16" s="6" customFormat="1" ht="15" hidden="1">
      <c r="A10" s="49"/>
      <c r="B10" s="49"/>
      <c r="C10" s="53"/>
      <c r="D10" s="51" t="s">
        <v>3</v>
      </c>
      <c r="E10" s="44" t="s">
        <v>4</v>
      </c>
      <c r="F10" s="172"/>
      <c r="G10" s="271"/>
      <c r="H10" s="260"/>
      <c r="I10" s="14"/>
      <c r="J10" s="14"/>
      <c r="K10" s="260"/>
      <c r="L10" s="260"/>
      <c r="M10" s="38"/>
      <c r="N10" s="39"/>
      <c r="O10" s="125"/>
      <c r="P10" s="47"/>
    </row>
    <row r="11" spans="1:16" s="6" customFormat="1" ht="15" hidden="1">
      <c r="A11" s="49"/>
      <c r="B11" s="49"/>
      <c r="C11" s="53"/>
      <c r="D11" s="52">
        <v>19742</v>
      </c>
      <c r="E11" s="45">
        <v>19752</v>
      </c>
      <c r="F11" s="173"/>
      <c r="G11" s="272"/>
      <c r="H11" s="273"/>
      <c r="I11" s="10"/>
      <c r="J11" s="10"/>
      <c r="K11" s="273"/>
      <c r="L11" s="273"/>
      <c r="M11" s="40"/>
      <c r="N11" s="41"/>
      <c r="O11" s="126"/>
      <c r="P11" s="47"/>
    </row>
    <row r="12" spans="1:16" s="6" customFormat="1" ht="15" hidden="1">
      <c r="A12" s="49"/>
      <c r="B12" s="49"/>
      <c r="C12" s="53"/>
      <c r="D12" s="52">
        <v>19772</v>
      </c>
      <c r="E12" s="45">
        <v>19782</v>
      </c>
      <c r="F12" s="173"/>
      <c r="G12" s="272"/>
      <c r="H12" s="273"/>
      <c r="I12" s="10"/>
      <c r="J12" s="10"/>
      <c r="K12" s="273"/>
      <c r="L12" s="273"/>
      <c r="M12" s="40"/>
      <c r="N12" s="41"/>
      <c r="O12" s="126"/>
      <c r="P12" s="47"/>
    </row>
    <row r="13" spans="1:16" s="6" customFormat="1" ht="15" hidden="1">
      <c r="A13" s="49"/>
      <c r="B13" s="49"/>
      <c r="C13" s="53"/>
      <c r="D13" s="52">
        <v>19802</v>
      </c>
      <c r="E13" s="45">
        <v>19812</v>
      </c>
      <c r="F13" s="173"/>
      <c r="G13" s="272"/>
      <c r="H13" s="273"/>
      <c r="I13" s="10"/>
      <c r="J13" s="10"/>
      <c r="K13" s="273"/>
      <c r="L13" s="273"/>
      <c r="M13" s="40"/>
      <c r="N13" s="41"/>
      <c r="O13" s="126"/>
      <c r="P13" s="47"/>
    </row>
    <row r="14" spans="1:16" s="6" customFormat="1" ht="15" hidden="1">
      <c r="A14" s="49"/>
      <c r="B14" s="49"/>
      <c r="C14" s="53"/>
      <c r="D14" s="52">
        <v>19832</v>
      </c>
      <c r="E14" s="45">
        <v>19842</v>
      </c>
      <c r="F14" s="173"/>
      <c r="G14" s="272"/>
      <c r="H14" s="273"/>
      <c r="I14" s="10"/>
      <c r="J14" s="10"/>
      <c r="K14" s="273"/>
      <c r="L14" s="273"/>
      <c r="M14" s="40"/>
      <c r="N14" s="41"/>
      <c r="O14" s="126"/>
      <c r="P14" s="47"/>
    </row>
    <row r="15" spans="1:16" s="6" customFormat="1" ht="15" hidden="1">
      <c r="A15" s="49"/>
      <c r="B15" s="49"/>
      <c r="C15" s="53"/>
      <c r="D15" s="52">
        <v>19862</v>
      </c>
      <c r="E15" s="45">
        <v>19872</v>
      </c>
      <c r="F15" s="173"/>
      <c r="G15" s="272"/>
      <c r="H15" s="273"/>
      <c r="I15" s="10"/>
      <c r="J15" s="10"/>
      <c r="K15" s="273"/>
      <c r="L15" s="273"/>
      <c r="M15" s="40"/>
      <c r="N15" s="41"/>
      <c r="O15" s="126"/>
      <c r="P15" s="47"/>
    </row>
    <row r="16" spans="1:16" s="6" customFormat="1" ht="15" hidden="1">
      <c r="A16" s="49"/>
      <c r="B16" s="49"/>
      <c r="C16" s="53"/>
      <c r="D16" s="52">
        <v>19892</v>
      </c>
      <c r="E16" s="45">
        <v>19902</v>
      </c>
      <c r="F16" s="173"/>
      <c r="G16" s="272"/>
      <c r="H16" s="273"/>
      <c r="I16" s="10"/>
      <c r="J16" s="10"/>
      <c r="K16" s="273"/>
      <c r="L16" s="273"/>
      <c r="M16" s="40"/>
      <c r="N16" s="41"/>
      <c r="O16" s="126"/>
      <c r="P16" s="47"/>
    </row>
    <row r="17" spans="1:16" s="6" customFormat="1" ht="15" hidden="1">
      <c r="A17" s="49"/>
      <c r="B17" s="49"/>
      <c r="C17" s="53"/>
      <c r="D17" s="52">
        <v>19922</v>
      </c>
      <c r="E17" s="45">
        <v>19932</v>
      </c>
      <c r="F17" s="173"/>
      <c r="G17" s="272"/>
      <c r="H17" s="273"/>
      <c r="I17" s="10"/>
      <c r="J17" s="10"/>
      <c r="K17" s="273"/>
      <c r="L17" s="273"/>
      <c r="M17" s="40"/>
      <c r="N17" s="41"/>
      <c r="O17" s="126"/>
      <c r="P17" s="47"/>
    </row>
    <row r="18" spans="1:16" s="6" customFormat="1" ht="15" hidden="1">
      <c r="A18" s="49"/>
      <c r="B18" s="49"/>
      <c r="C18" s="53"/>
      <c r="D18" s="52">
        <v>19952</v>
      </c>
      <c r="E18" s="45">
        <v>19962</v>
      </c>
      <c r="F18" s="173"/>
      <c r="G18" s="272"/>
      <c r="H18" s="273"/>
      <c r="I18" s="10"/>
      <c r="J18" s="10"/>
      <c r="K18" s="273"/>
      <c r="L18" s="273"/>
      <c r="M18" s="40"/>
      <c r="N18" s="41"/>
      <c r="O18" s="126"/>
      <c r="P18" s="47"/>
    </row>
    <row r="19" spans="1:16" s="6" customFormat="1" ht="15" hidden="1">
      <c r="A19" s="49"/>
      <c r="B19" s="49"/>
      <c r="C19" s="53"/>
      <c r="D19" s="52">
        <v>19982</v>
      </c>
      <c r="E19" s="45">
        <v>19992</v>
      </c>
      <c r="F19" s="173"/>
      <c r="G19" s="272"/>
      <c r="H19" s="273"/>
      <c r="I19" s="10"/>
      <c r="J19" s="10"/>
      <c r="K19" s="273"/>
      <c r="L19" s="273"/>
      <c r="M19" s="40"/>
      <c r="N19" s="41"/>
      <c r="O19" s="126"/>
      <c r="P19" s="47"/>
    </row>
    <row r="20" spans="1:16" ht="12.75" hidden="1">
      <c r="A20" s="148"/>
      <c r="B20" s="148"/>
      <c r="C20" s="53"/>
      <c r="D20" s="51"/>
      <c r="E20" s="44"/>
      <c r="F20" s="172"/>
      <c r="G20" s="271"/>
      <c r="H20" s="260"/>
      <c r="I20" s="14"/>
      <c r="J20" s="14"/>
      <c r="K20" s="260"/>
      <c r="L20" s="260"/>
      <c r="M20" s="38"/>
      <c r="N20" s="39"/>
      <c r="O20" s="125"/>
      <c r="P20" s="46"/>
    </row>
    <row r="21" spans="1:16" ht="58.5" customHeight="1" thickBot="1">
      <c r="A21" s="149"/>
      <c r="B21" s="149"/>
      <c r="C21" s="151" t="s">
        <v>316</v>
      </c>
      <c r="D21" s="152">
        <v>45</v>
      </c>
      <c r="E21" s="152">
        <v>45</v>
      </c>
      <c r="F21" s="152">
        <v>1</v>
      </c>
      <c r="G21" s="274">
        <v>0</v>
      </c>
      <c r="H21" s="275">
        <v>0</v>
      </c>
      <c r="I21" s="152">
        <v>1</v>
      </c>
      <c r="J21" s="170">
        <v>1</v>
      </c>
      <c r="K21" s="275">
        <v>0</v>
      </c>
      <c r="L21" s="275">
        <v>0</v>
      </c>
      <c r="M21" s="170">
        <v>44</v>
      </c>
      <c r="N21" s="170">
        <v>42</v>
      </c>
      <c r="O21" s="153">
        <v>43</v>
      </c>
      <c r="P21" s="169">
        <f>J21+L21+N21</f>
        <v>43</v>
      </c>
    </row>
    <row r="23" spans="3:6" ht="12" customHeight="1">
      <c r="C23" s="404" t="s">
        <v>181</v>
      </c>
      <c r="D23" s="404"/>
      <c r="E23" s="404"/>
      <c r="F23" s="404"/>
    </row>
    <row r="27" spans="1:3" s="33" customFormat="1" ht="12.75">
      <c r="A27" s="296"/>
      <c r="B27" s="296"/>
      <c r="C27" s="296"/>
    </row>
    <row r="35" spans="1:4" ht="12.75">
      <c r="A35" s="296"/>
      <c r="B35" s="296"/>
      <c r="C35" s="296"/>
      <c r="D35" s="33"/>
    </row>
  </sheetData>
  <sheetProtection/>
  <mergeCells count="11">
    <mergeCell ref="O7:P7"/>
    <mergeCell ref="E7:E8"/>
    <mergeCell ref="F7:L7"/>
    <mergeCell ref="C23:F23"/>
    <mergeCell ref="E6:P6"/>
    <mergeCell ref="A1:N1"/>
    <mergeCell ref="A2:N2"/>
    <mergeCell ref="A3:N3"/>
    <mergeCell ref="C6:C8"/>
    <mergeCell ref="M7:N7"/>
    <mergeCell ref="D6:D8"/>
  </mergeCells>
  <printOptions/>
  <pageMargins left="0.7086614173228347" right="0.7086614173228347" top="0.71" bottom="0.59" header="0.31496062992125984" footer="0.31496062992125984"/>
  <pageSetup fitToHeight="1" fitToWidth="1" horizontalDpi="600" verticalDpi="600" orientation="landscape" paperSize="9" scale="3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8"/>
  <sheetViews>
    <sheetView zoomScalePageLayoutView="0" workbookViewId="0" topLeftCell="A8">
      <selection activeCell="G36" sqref="G36"/>
    </sheetView>
  </sheetViews>
  <sheetFormatPr defaultColWidth="9.00390625" defaultRowHeight="12.75"/>
  <cols>
    <col min="1" max="1" width="9.125" style="5" customWidth="1"/>
    <col min="2" max="2" width="46.00390625" style="1" customWidth="1"/>
    <col min="3" max="3" width="5.625" style="13" hidden="1" customWidth="1"/>
    <col min="4" max="4" width="10.25390625" style="5" customWidth="1"/>
    <col min="5" max="5" width="9.375" style="5" customWidth="1"/>
    <col min="6" max="6" width="10.125" style="5" customWidth="1"/>
    <col min="7" max="7" width="10.375" style="5" customWidth="1"/>
    <col min="8" max="8" width="10.75390625" style="5" customWidth="1"/>
    <col min="9" max="16384" width="9.125" style="5" customWidth="1"/>
  </cols>
  <sheetData>
    <row r="1" spans="2:8" ht="15.75">
      <c r="B1" s="412" t="s">
        <v>265</v>
      </c>
      <c r="C1" s="412"/>
      <c r="D1" s="412"/>
      <c r="E1" s="412"/>
      <c r="F1" s="412"/>
      <c r="G1" s="412"/>
      <c r="H1" s="412"/>
    </row>
    <row r="2" spans="2:8" ht="20.25">
      <c r="B2" s="413" t="s">
        <v>16</v>
      </c>
      <c r="C2" s="413"/>
      <c r="D2" s="413"/>
      <c r="E2" s="413"/>
      <c r="F2" s="413"/>
      <c r="G2" s="413"/>
      <c r="H2" s="413"/>
    </row>
    <row r="3" spans="2:8" ht="20.25">
      <c r="B3" s="413" t="s">
        <v>43</v>
      </c>
      <c r="C3" s="413"/>
      <c r="D3" s="413"/>
      <c r="E3" s="413"/>
      <c r="F3" s="413"/>
      <c r="G3" s="413"/>
      <c r="H3" s="413"/>
    </row>
    <row r="4" spans="2:8" ht="16.5" thickBot="1">
      <c r="B4" s="415"/>
      <c r="C4" s="415"/>
      <c r="D4" s="415"/>
      <c r="E4" s="415"/>
      <c r="F4" s="415"/>
      <c r="G4" s="415"/>
      <c r="H4" s="415"/>
    </row>
    <row r="5" spans="2:3" ht="7.5" customHeight="1" hidden="1">
      <c r="B5" s="11"/>
      <c r="C5" s="11"/>
    </row>
    <row r="6" spans="2:8" ht="27" customHeight="1">
      <c r="B6" s="392" t="s">
        <v>48</v>
      </c>
      <c r="C6" s="111"/>
      <c r="D6" s="411" t="s">
        <v>41</v>
      </c>
      <c r="E6" s="411"/>
      <c r="F6" s="411"/>
      <c r="G6" s="411"/>
      <c r="H6" s="411"/>
    </row>
    <row r="7" spans="2:8" ht="27" customHeight="1">
      <c r="B7" s="414"/>
      <c r="C7" s="85"/>
      <c r="D7" s="397" t="s">
        <v>40</v>
      </c>
      <c r="E7" s="397" t="s">
        <v>129</v>
      </c>
      <c r="F7" s="397"/>
      <c r="G7" s="397" t="s">
        <v>92</v>
      </c>
      <c r="H7" s="397"/>
    </row>
    <row r="8" spans="2:8" ht="12.75" customHeight="1">
      <c r="B8" s="414"/>
      <c r="C8" s="85"/>
      <c r="D8" s="397"/>
      <c r="E8" s="397"/>
      <c r="F8" s="397"/>
      <c r="G8" s="397"/>
      <c r="H8" s="397"/>
    </row>
    <row r="9" spans="2:8" ht="12.75">
      <c r="B9" s="414"/>
      <c r="C9" s="85"/>
      <c r="D9" s="397"/>
      <c r="E9" s="4" t="s">
        <v>130</v>
      </c>
      <c r="F9" s="4" t="s">
        <v>131</v>
      </c>
      <c r="G9" s="259" t="s">
        <v>130</v>
      </c>
      <c r="H9" s="259" t="s">
        <v>131</v>
      </c>
    </row>
    <row r="10" spans="2:8" ht="12.75" hidden="1">
      <c r="B10" s="112" t="s">
        <v>0</v>
      </c>
      <c r="C10" s="3" t="s">
        <v>1</v>
      </c>
      <c r="D10" s="14"/>
      <c r="E10" s="14"/>
      <c r="F10" s="4"/>
      <c r="G10" s="260"/>
      <c r="H10" s="261" t="e">
        <f aca="true" t="shared" si="0" ref="H10:H16">G10/D10*100</f>
        <v>#DIV/0!</v>
      </c>
    </row>
    <row r="11" spans="2:8" ht="12.75" hidden="1">
      <c r="B11" s="54" t="s">
        <v>17</v>
      </c>
      <c r="C11" s="3"/>
      <c r="D11" s="14"/>
      <c r="E11" s="14"/>
      <c r="F11" s="4"/>
      <c r="G11" s="260"/>
      <c r="H11" s="261" t="e">
        <f t="shared" si="0"/>
        <v>#DIV/0!</v>
      </c>
    </row>
    <row r="12" spans="2:8" ht="12.75" hidden="1">
      <c r="B12" s="54" t="s">
        <v>18</v>
      </c>
      <c r="C12" s="3"/>
      <c r="D12" s="14"/>
      <c r="E12" s="14"/>
      <c r="F12" s="4"/>
      <c r="G12" s="260"/>
      <c r="H12" s="261" t="e">
        <f t="shared" si="0"/>
        <v>#DIV/0!</v>
      </c>
    </row>
    <row r="13" spans="2:8" ht="12.75" hidden="1">
      <c r="B13" s="54" t="s">
        <v>19</v>
      </c>
      <c r="C13" s="3"/>
      <c r="D13" s="14"/>
      <c r="E13" s="14"/>
      <c r="F13" s="4"/>
      <c r="G13" s="260"/>
      <c r="H13" s="261" t="e">
        <f t="shared" si="0"/>
        <v>#DIV/0!</v>
      </c>
    </row>
    <row r="14" spans="2:8" ht="12.75" hidden="1">
      <c r="B14" s="54" t="s">
        <v>20</v>
      </c>
      <c r="C14" s="3"/>
      <c r="D14" s="14"/>
      <c r="E14" s="14"/>
      <c r="F14" s="4"/>
      <c r="G14" s="260"/>
      <c r="H14" s="261" t="e">
        <f t="shared" si="0"/>
        <v>#DIV/0!</v>
      </c>
    </row>
    <row r="15" spans="2:8" ht="12.75" hidden="1">
      <c r="B15" s="54" t="s">
        <v>21</v>
      </c>
      <c r="C15" s="3"/>
      <c r="D15" s="14"/>
      <c r="E15" s="14"/>
      <c r="F15" s="4"/>
      <c r="G15" s="260"/>
      <c r="H15" s="261" t="e">
        <f t="shared" si="0"/>
        <v>#DIV/0!</v>
      </c>
    </row>
    <row r="16" spans="2:8" ht="12.75" hidden="1">
      <c r="B16" s="55" t="s">
        <v>2</v>
      </c>
      <c r="C16" s="3"/>
      <c r="D16" s="9"/>
      <c r="E16" s="9"/>
      <c r="F16" s="4"/>
      <c r="G16" s="261"/>
      <c r="H16" s="261" t="e">
        <f t="shared" si="0"/>
        <v>#DIV/0!</v>
      </c>
    </row>
    <row r="17" spans="2:8" s="15" customFormat="1" ht="18" customHeight="1">
      <c r="B17" s="113" t="s">
        <v>18</v>
      </c>
      <c r="C17" s="16" t="s">
        <v>6</v>
      </c>
      <c r="D17" s="66"/>
      <c r="E17" s="68"/>
      <c r="F17" s="4"/>
      <c r="G17" s="262"/>
      <c r="H17" s="261"/>
    </row>
    <row r="18" spans="2:8" s="15" customFormat="1" ht="18" customHeight="1">
      <c r="B18" s="113" t="s">
        <v>19</v>
      </c>
      <c r="C18" s="16" t="s">
        <v>7</v>
      </c>
      <c r="D18" s="66"/>
      <c r="E18" s="68"/>
      <c r="F18" s="4"/>
      <c r="G18" s="262"/>
      <c r="H18" s="261"/>
    </row>
    <row r="19" spans="2:8" s="15" customFormat="1" ht="18.75" customHeight="1">
      <c r="B19" s="113" t="s">
        <v>20</v>
      </c>
      <c r="C19" s="16" t="s">
        <v>8</v>
      </c>
      <c r="D19" s="66"/>
      <c r="E19" s="68"/>
      <c r="F19" s="4"/>
      <c r="G19" s="262"/>
      <c r="H19" s="261"/>
    </row>
    <row r="20" spans="2:8" s="15" customFormat="1" ht="30" customHeight="1">
      <c r="B20" s="114" t="s">
        <v>44</v>
      </c>
      <c r="C20" s="16" t="s">
        <v>9</v>
      </c>
      <c r="D20" s="66"/>
      <c r="E20" s="68"/>
      <c r="F20" s="104"/>
      <c r="G20" s="263"/>
      <c r="H20" s="264"/>
    </row>
    <row r="21" spans="2:8" s="15" customFormat="1" ht="22.5" customHeight="1">
      <c r="B21" s="113" t="s">
        <v>52</v>
      </c>
      <c r="C21" s="16"/>
      <c r="D21" s="66"/>
      <c r="E21" s="68"/>
      <c r="F21" s="4"/>
      <c r="G21" s="262"/>
      <c r="H21" s="261"/>
    </row>
    <row r="22" spans="2:8" s="15" customFormat="1" ht="19.5" customHeight="1">
      <c r="B22" s="113" t="s">
        <v>206</v>
      </c>
      <c r="C22" s="16"/>
      <c r="D22" s="66"/>
      <c r="E22" s="68"/>
      <c r="F22" s="104"/>
      <c r="G22" s="262"/>
      <c r="H22" s="265"/>
    </row>
    <row r="23" spans="2:8" s="15" customFormat="1" ht="18" customHeight="1">
      <c r="B23" s="113" t="s">
        <v>53</v>
      </c>
      <c r="C23" s="16"/>
      <c r="D23" s="66"/>
      <c r="E23" s="68"/>
      <c r="F23" s="4"/>
      <c r="G23" s="262"/>
      <c r="H23" s="261"/>
    </row>
    <row r="24" spans="2:8" s="15" customFormat="1" ht="19.5" customHeight="1">
      <c r="B24" s="113" t="s">
        <v>54</v>
      </c>
      <c r="C24" s="16"/>
      <c r="D24" s="66"/>
      <c r="E24" s="68"/>
      <c r="F24" s="104"/>
      <c r="G24" s="262"/>
      <c r="H24" s="265"/>
    </row>
    <row r="25" spans="2:8" ht="18" customHeight="1">
      <c r="B25" s="115" t="s">
        <v>207</v>
      </c>
      <c r="C25" s="12"/>
      <c r="D25" s="66">
        <v>1</v>
      </c>
      <c r="E25" s="68">
        <v>1</v>
      </c>
      <c r="F25" s="4">
        <v>1</v>
      </c>
      <c r="G25" s="262">
        <v>0</v>
      </c>
      <c r="H25" s="261">
        <v>0</v>
      </c>
    </row>
    <row r="26" spans="2:8" ht="18" customHeight="1">
      <c r="B26" s="115" t="s">
        <v>183</v>
      </c>
      <c r="C26" s="12"/>
      <c r="D26" s="66"/>
      <c r="E26" s="68"/>
      <c r="F26" s="4"/>
      <c r="G26" s="262"/>
      <c r="H26" s="261"/>
    </row>
    <row r="27" spans="2:8" ht="18" customHeight="1">
      <c r="B27" s="115" t="s">
        <v>208</v>
      </c>
      <c r="C27" s="12"/>
      <c r="D27" s="66"/>
      <c r="E27" s="68"/>
      <c r="F27" s="4"/>
      <c r="G27" s="262"/>
      <c r="H27" s="261"/>
    </row>
    <row r="28" spans="2:8" ht="15.75">
      <c r="B28" s="115" t="s">
        <v>56</v>
      </c>
      <c r="C28" s="12"/>
      <c r="D28" s="66"/>
      <c r="E28" s="68"/>
      <c r="F28" s="4"/>
      <c r="G28" s="262"/>
      <c r="H28" s="261"/>
    </row>
    <row r="29" spans="2:8" ht="15.75">
      <c r="B29" s="115" t="s">
        <v>182</v>
      </c>
      <c r="C29" s="12"/>
      <c r="D29" s="66"/>
      <c r="E29" s="68"/>
      <c r="F29" s="4"/>
      <c r="G29" s="262"/>
      <c r="H29" s="261"/>
    </row>
    <row r="30" spans="2:8" ht="15.75">
      <c r="B30" s="115"/>
      <c r="C30" s="12"/>
      <c r="D30" s="66"/>
      <c r="E30" s="68"/>
      <c r="F30" s="4"/>
      <c r="G30" s="262"/>
      <c r="H30" s="261"/>
    </row>
    <row r="31" spans="2:8" ht="15.75">
      <c r="B31" s="115"/>
      <c r="C31" s="12"/>
      <c r="D31" s="66"/>
      <c r="E31" s="68"/>
      <c r="F31" s="4"/>
      <c r="G31" s="262"/>
      <c r="H31" s="261"/>
    </row>
    <row r="32" spans="2:8" ht="15.75">
      <c r="B32" s="115"/>
      <c r="C32" s="12"/>
      <c r="D32" s="66"/>
      <c r="E32" s="68"/>
      <c r="F32" s="4"/>
      <c r="G32" s="262"/>
      <c r="H32" s="261"/>
    </row>
    <row r="33" spans="2:8" ht="34.5" customHeight="1" thickBot="1">
      <c r="B33" s="128" t="s">
        <v>132</v>
      </c>
      <c r="C33" s="116"/>
      <c r="D33" s="117">
        <f>SUM(D17:D32)</f>
        <v>1</v>
      </c>
      <c r="E33" s="117">
        <f>SUM(E17:E32)</f>
        <v>1</v>
      </c>
      <c r="F33" s="117">
        <f>SUM(F17:F32)</f>
        <v>1</v>
      </c>
      <c r="G33" s="266">
        <f>SUM(G17:G32)</f>
        <v>0</v>
      </c>
      <c r="H33" s="266">
        <f>SUM(H17:H32)</f>
        <v>0</v>
      </c>
    </row>
    <row r="35" spans="2:8" ht="33" customHeight="1">
      <c r="B35" s="409"/>
      <c r="C35" s="410"/>
      <c r="D35" s="410"/>
      <c r="E35" s="410"/>
      <c r="F35" s="410"/>
      <c r="G35" s="410"/>
      <c r="H35" s="410"/>
    </row>
    <row r="38" ht="14.25">
      <c r="F38" s="167" t="s">
        <v>112</v>
      </c>
    </row>
  </sheetData>
  <sheetProtection/>
  <mergeCells count="10">
    <mergeCell ref="B35:H35"/>
    <mergeCell ref="D6:H6"/>
    <mergeCell ref="G7:H8"/>
    <mergeCell ref="E7:F8"/>
    <mergeCell ref="B1:H1"/>
    <mergeCell ref="B2:H2"/>
    <mergeCell ref="B3:H3"/>
    <mergeCell ref="B6:B9"/>
    <mergeCell ref="D7:D9"/>
    <mergeCell ref="B4:H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4"/>
  <sheetViews>
    <sheetView zoomScalePageLayoutView="0" workbookViewId="0" topLeftCell="A1">
      <selection activeCell="B2" sqref="B2:K24"/>
    </sheetView>
  </sheetViews>
  <sheetFormatPr defaultColWidth="9.00390625" defaultRowHeight="12.75"/>
  <cols>
    <col min="1" max="1" width="7.375" style="0" customWidth="1"/>
    <col min="2" max="2" width="5.25390625" style="0" customWidth="1"/>
    <col min="3" max="3" width="24.75390625" style="0" customWidth="1"/>
    <col min="4" max="4" width="9.625" style="0" customWidth="1"/>
    <col min="5" max="5" width="6.75390625" style="0" customWidth="1"/>
    <col min="6" max="6" width="6.875" style="0" customWidth="1"/>
    <col min="8" max="8" width="6.75390625" style="0" customWidth="1"/>
    <col min="9" max="9" width="8.375" style="0" customWidth="1"/>
    <col min="10" max="10" width="6.25390625" style="0" customWidth="1"/>
    <col min="11" max="11" width="8.25390625" style="0" customWidth="1"/>
    <col min="12" max="12" width="6.375" style="0" customWidth="1"/>
    <col min="13" max="13" width="8.00390625" style="0" customWidth="1"/>
    <col min="14" max="14" width="8.625" style="0" customWidth="1"/>
    <col min="15" max="16" width="7.75390625" style="0" customWidth="1"/>
    <col min="17" max="17" width="6.25390625" style="0" customWidth="1"/>
    <col min="18" max="18" width="8.375" style="0" customWidth="1"/>
  </cols>
  <sheetData>
    <row r="1" ht="18" customHeight="1"/>
    <row r="2" spans="9:11" ht="12.75">
      <c r="I2" s="425" t="s">
        <v>184</v>
      </c>
      <c r="J2" s="425"/>
      <c r="K2" s="425"/>
    </row>
    <row r="3" spans="3:15" ht="21" customHeight="1">
      <c r="C3" t="s">
        <v>325</v>
      </c>
      <c r="D3" s="429"/>
      <c r="E3" s="429"/>
      <c r="F3" s="429"/>
      <c r="G3" s="429"/>
      <c r="H3" s="429"/>
      <c r="I3" s="429"/>
      <c r="J3" s="429"/>
      <c r="K3" s="429"/>
      <c r="L3" s="106"/>
      <c r="M3" s="106"/>
      <c r="N3" s="106"/>
      <c r="O3" s="106"/>
    </row>
    <row r="4" spans="2:18" ht="36" customHeight="1">
      <c r="B4" s="416" t="s">
        <v>190</v>
      </c>
      <c r="C4" s="416"/>
      <c r="D4" s="416"/>
      <c r="E4" s="416"/>
      <c r="F4" s="416"/>
      <c r="G4" s="416"/>
      <c r="H4" s="416"/>
      <c r="I4" s="416"/>
      <c r="J4" s="416"/>
      <c r="K4" s="416"/>
      <c r="L4" s="182"/>
      <c r="M4" s="182"/>
      <c r="N4" s="182"/>
      <c r="O4" s="182"/>
      <c r="P4" s="182"/>
      <c r="Q4" s="182"/>
      <c r="R4" s="182"/>
    </row>
    <row r="5" spans="2:18" ht="9.75" customHeight="1">
      <c r="B5" s="418" t="s">
        <v>189</v>
      </c>
      <c r="C5" s="417" t="s">
        <v>188</v>
      </c>
      <c r="D5" s="421" t="s">
        <v>97</v>
      </c>
      <c r="E5" s="419" t="s">
        <v>98</v>
      </c>
      <c r="F5" s="419"/>
      <c r="G5" s="419"/>
      <c r="H5" s="419"/>
      <c r="I5" s="419"/>
      <c r="J5" s="419"/>
      <c r="K5" s="419"/>
      <c r="L5" s="422"/>
      <c r="M5" s="422"/>
      <c r="N5" s="422"/>
      <c r="O5" s="422"/>
      <c r="P5" s="422"/>
      <c r="Q5" s="422"/>
      <c r="R5" s="422"/>
    </row>
    <row r="6" spans="2:18" ht="15" customHeight="1">
      <c r="B6" s="418"/>
      <c r="C6" s="417"/>
      <c r="D6" s="421"/>
      <c r="E6" s="419"/>
      <c r="F6" s="419"/>
      <c r="G6" s="419"/>
      <c r="H6" s="419"/>
      <c r="I6" s="419"/>
      <c r="J6" s="419"/>
      <c r="K6" s="419"/>
      <c r="L6" s="422"/>
      <c r="M6" s="422"/>
      <c r="N6" s="422"/>
      <c r="O6" s="422"/>
      <c r="P6" s="422"/>
      <c r="Q6" s="422"/>
      <c r="R6" s="422"/>
    </row>
    <row r="7" spans="2:18" ht="42.75" customHeight="1">
      <c r="B7" s="418"/>
      <c r="C7" s="417"/>
      <c r="D7" s="421"/>
      <c r="E7" s="421" t="s">
        <v>15</v>
      </c>
      <c r="F7" s="420" t="s">
        <v>99</v>
      </c>
      <c r="G7" s="420"/>
      <c r="H7" s="421" t="s">
        <v>100</v>
      </c>
      <c r="I7" s="421"/>
      <c r="J7" s="420" t="s">
        <v>101</v>
      </c>
      <c r="K7" s="420"/>
      <c r="L7" s="422"/>
      <c r="M7" s="428"/>
      <c r="N7" s="428"/>
      <c r="O7" s="422"/>
      <c r="P7" s="422"/>
      <c r="Q7" s="428"/>
      <c r="R7" s="428"/>
    </row>
    <row r="8" spans="2:18" ht="12.75" customHeight="1">
      <c r="B8" s="418"/>
      <c r="C8" s="417"/>
      <c r="D8" s="421"/>
      <c r="E8" s="421"/>
      <c r="F8" s="426" t="s">
        <v>102</v>
      </c>
      <c r="G8" s="426"/>
      <c r="H8" s="426"/>
      <c r="I8" s="426"/>
      <c r="J8" s="426"/>
      <c r="K8" s="426"/>
      <c r="L8" s="422"/>
      <c r="M8" s="427"/>
      <c r="N8" s="427"/>
      <c r="O8" s="427"/>
      <c r="P8" s="427"/>
      <c r="Q8" s="427"/>
      <c r="R8" s="427"/>
    </row>
    <row r="9" spans="2:18" ht="25.5" customHeight="1">
      <c r="B9" s="418"/>
      <c r="C9" s="417"/>
      <c r="D9" s="421"/>
      <c r="E9" s="421"/>
      <c r="F9" s="181" t="s">
        <v>85</v>
      </c>
      <c r="G9" s="276" t="s">
        <v>95</v>
      </c>
      <c r="H9" s="181" t="s">
        <v>85</v>
      </c>
      <c r="I9" s="276" t="s">
        <v>95</v>
      </c>
      <c r="J9" s="181" t="s">
        <v>85</v>
      </c>
      <c r="K9" s="276" t="s">
        <v>95</v>
      </c>
      <c r="L9" s="422"/>
      <c r="M9" s="183"/>
      <c r="N9" s="184"/>
      <c r="O9" s="183"/>
      <c r="P9" s="184"/>
      <c r="Q9" s="183"/>
      <c r="R9" s="184"/>
    </row>
    <row r="10" spans="2:18" ht="26.25" customHeight="1">
      <c r="B10" s="92">
        <v>1</v>
      </c>
      <c r="C10" s="176" t="s">
        <v>294</v>
      </c>
      <c r="D10" s="168">
        <f>E10+L10</f>
        <v>0</v>
      </c>
      <c r="E10" s="168">
        <f>SUM(F10:K10)</f>
        <v>0</v>
      </c>
      <c r="F10" s="103"/>
      <c r="G10" s="277"/>
      <c r="H10" s="103"/>
      <c r="I10" s="277"/>
      <c r="J10" s="103"/>
      <c r="K10" s="279"/>
      <c r="L10" s="185"/>
      <c r="M10" s="186"/>
      <c r="N10" s="186"/>
      <c r="O10" s="186"/>
      <c r="P10" s="186"/>
      <c r="Q10" s="186"/>
      <c r="R10" s="185"/>
    </row>
    <row r="11" spans="2:18" ht="15">
      <c r="B11" s="92">
        <v>2</v>
      </c>
      <c r="C11" s="92" t="s">
        <v>296</v>
      </c>
      <c r="D11" s="168">
        <f aca="true" t="shared" si="0" ref="D11:D24">E11+L11</f>
        <v>0</v>
      </c>
      <c r="E11" s="168">
        <f aca="true" t="shared" si="1" ref="E11:E24">SUM(F11:K11)</f>
        <v>0</v>
      </c>
      <c r="F11" s="92"/>
      <c r="G11" s="245"/>
      <c r="H11" s="92"/>
      <c r="I11" s="245"/>
      <c r="J11" s="92"/>
      <c r="K11" s="280"/>
      <c r="L11" s="185"/>
      <c r="M11" s="101"/>
      <c r="N11" s="101"/>
      <c r="O11" s="101"/>
      <c r="P11" s="101"/>
      <c r="Q11" s="101"/>
      <c r="R11" s="101"/>
    </row>
    <row r="12" spans="2:18" ht="15">
      <c r="B12" s="92">
        <v>3</v>
      </c>
      <c r="C12" s="92" t="s">
        <v>297</v>
      </c>
      <c r="D12" s="168">
        <f t="shared" si="0"/>
        <v>0</v>
      </c>
      <c r="E12" s="168">
        <f t="shared" si="1"/>
        <v>0</v>
      </c>
      <c r="F12" s="92"/>
      <c r="G12" s="245"/>
      <c r="H12" s="92"/>
      <c r="I12" s="245"/>
      <c r="J12" s="92"/>
      <c r="K12" s="280"/>
      <c r="L12" s="185"/>
      <c r="M12" s="101"/>
      <c r="N12" s="101"/>
      <c r="O12" s="101"/>
      <c r="P12" s="101"/>
      <c r="Q12" s="101"/>
      <c r="R12" s="101"/>
    </row>
    <row r="13" spans="2:18" ht="15">
      <c r="B13" s="92">
        <v>4</v>
      </c>
      <c r="C13" s="92" t="s">
        <v>298</v>
      </c>
      <c r="D13" s="168">
        <f t="shared" si="0"/>
        <v>0</v>
      </c>
      <c r="E13" s="168">
        <f t="shared" si="1"/>
        <v>0</v>
      </c>
      <c r="F13" s="92"/>
      <c r="G13" s="245"/>
      <c r="H13" s="92"/>
      <c r="I13" s="245"/>
      <c r="J13" s="92"/>
      <c r="K13" s="280"/>
      <c r="L13" s="185"/>
      <c r="M13" s="101"/>
      <c r="N13" s="101"/>
      <c r="O13" s="101"/>
      <c r="P13" s="101"/>
      <c r="Q13" s="101"/>
      <c r="R13" s="101"/>
    </row>
    <row r="14" spans="2:18" ht="15">
      <c r="B14" s="92">
        <v>5</v>
      </c>
      <c r="C14" s="92" t="s">
        <v>299</v>
      </c>
      <c r="D14" s="168">
        <v>1</v>
      </c>
      <c r="E14" s="168">
        <f t="shared" si="1"/>
        <v>1</v>
      </c>
      <c r="F14" s="92"/>
      <c r="G14" s="245"/>
      <c r="H14" s="92">
        <v>1</v>
      </c>
      <c r="I14" s="245"/>
      <c r="J14" s="92"/>
      <c r="K14" s="280"/>
      <c r="L14" s="185"/>
      <c r="M14" s="101"/>
      <c r="N14" s="101"/>
      <c r="O14" s="101"/>
      <c r="P14" s="101"/>
      <c r="Q14" s="101"/>
      <c r="R14" s="101"/>
    </row>
    <row r="15" spans="2:18" ht="15">
      <c r="B15" s="92">
        <v>6</v>
      </c>
      <c r="C15" s="92" t="s">
        <v>300</v>
      </c>
      <c r="D15" s="168">
        <v>1</v>
      </c>
      <c r="E15" s="168">
        <v>1</v>
      </c>
      <c r="F15" s="92"/>
      <c r="G15" s="245"/>
      <c r="H15" s="92">
        <v>1</v>
      </c>
      <c r="I15" s="245"/>
      <c r="J15" s="92"/>
      <c r="K15" s="280"/>
      <c r="L15" s="185"/>
      <c r="M15" s="101"/>
      <c r="N15" s="101"/>
      <c r="O15" s="101"/>
      <c r="P15" s="101"/>
      <c r="Q15" s="101"/>
      <c r="R15" s="101"/>
    </row>
    <row r="16" spans="2:18" ht="15">
      <c r="B16" s="92">
        <v>7</v>
      </c>
      <c r="C16" s="92" t="s">
        <v>301</v>
      </c>
      <c r="D16" s="168">
        <f t="shared" si="0"/>
        <v>0</v>
      </c>
      <c r="E16" s="168">
        <f t="shared" si="1"/>
        <v>0</v>
      </c>
      <c r="F16" s="92"/>
      <c r="G16" s="245"/>
      <c r="H16" s="92"/>
      <c r="I16" s="245"/>
      <c r="J16" s="92"/>
      <c r="K16" s="280"/>
      <c r="L16" s="185"/>
      <c r="M16" s="101"/>
      <c r="N16" s="101"/>
      <c r="O16" s="101"/>
      <c r="P16" s="101"/>
      <c r="Q16" s="101"/>
      <c r="R16" s="101"/>
    </row>
    <row r="17" spans="2:18" ht="15">
      <c r="B17" s="92">
        <v>8</v>
      </c>
      <c r="C17" s="92" t="s">
        <v>302</v>
      </c>
      <c r="D17" s="168">
        <f t="shared" si="0"/>
        <v>0</v>
      </c>
      <c r="E17" s="168">
        <f t="shared" si="1"/>
        <v>0</v>
      </c>
      <c r="F17" s="92"/>
      <c r="G17" s="245"/>
      <c r="H17" s="92"/>
      <c r="I17" s="245"/>
      <c r="J17" s="92"/>
      <c r="K17" s="280"/>
      <c r="L17" s="185"/>
      <c r="M17" s="101"/>
      <c r="N17" s="101"/>
      <c r="O17" s="101"/>
      <c r="P17" s="101"/>
      <c r="Q17" s="101"/>
      <c r="R17" s="101"/>
    </row>
    <row r="18" spans="2:18" ht="15">
      <c r="B18" s="92">
        <v>9</v>
      </c>
      <c r="C18" s="92" t="s">
        <v>303</v>
      </c>
      <c r="D18" s="168">
        <f t="shared" si="0"/>
        <v>0</v>
      </c>
      <c r="E18" s="168">
        <f t="shared" si="1"/>
        <v>0</v>
      </c>
      <c r="F18" s="92"/>
      <c r="G18" s="245"/>
      <c r="H18" s="92"/>
      <c r="I18" s="245"/>
      <c r="J18" s="92"/>
      <c r="K18" s="280"/>
      <c r="L18" s="185"/>
      <c r="M18" s="101"/>
      <c r="N18" s="101"/>
      <c r="O18" s="101"/>
      <c r="P18" s="101"/>
      <c r="Q18" s="101"/>
      <c r="R18" s="101"/>
    </row>
    <row r="19" spans="2:18" ht="15">
      <c r="B19" s="92">
        <v>10</v>
      </c>
      <c r="C19" s="92" t="s">
        <v>304</v>
      </c>
      <c r="D19" s="168">
        <f t="shared" si="0"/>
        <v>0</v>
      </c>
      <c r="E19" s="168">
        <f t="shared" si="1"/>
        <v>0</v>
      </c>
      <c r="F19" s="92"/>
      <c r="G19" s="245"/>
      <c r="H19" s="92"/>
      <c r="I19" s="245"/>
      <c r="J19" s="92"/>
      <c r="K19" s="280"/>
      <c r="L19" s="185"/>
      <c r="M19" s="101"/>
      <c r="N19" s="101"/>
      <c r="O19" s="101"/>
      <c r="P19" s="101"/>
      <c r="Q19" s="101"/>
      <c r="R19" s="101"/>
    </row>
    <row r="20" spans="2:18" ht="15">
      <c r="B20" s="92">
        <v>11</v>
      </c>
      <c r="C20" s="92" t="s">
        <v>305</v>
      </c>
      <c r="D20" s="168">
        <f t="shared" si="0"/>
        <v>0</v>
      </c>
      <c r="E20" s="168">
        <f t="shared" si="1"/>
        <v>0</v>
      </c>
      <c r="F20" s="92"/>
      <c r="G20" s="245"/>
      <c r="H20" s="92"/>
      <c r="I20" s="245"/>
      <c r="J20" s="92"/>
      <c r="K20" s="280"/>
      <c r="L20" s="185"/>
      <c r="M20" s="101"/>
      <c r="N20" s="101"/>
      <c r="O20" s="101"/>
      <c r="P20" s="101"/>
      <c r="Q20" s="101"/>
      <c r="R20" s="101"/>
    </row>
    <row r="21" spans="2:18" ht="15">
      <c r="B21" s="92">
        <v>12</v>
      </c>
      <c r="C21" s="92" t="s">
        <v>306</v>
      </c>
      <c r="D21" s="168">
        <f t="shared" si="0"/>
        <v>0</v>
      </c>
      <c r="E21" s="168">
        <f t="shared" si="1"/>
        <v>0</v>
      </c>
      <c r="F21" s="92"/>
      <c r="G21" s="245"/>
      <c r="H21" s="92"/>
      <c r="I21" s="245"/>
      <c r="J21" s="92"/>
      <c r="K21" s="280"/>
      <c r="L21" s="185"/>
      <c r="M21" s="101"/>
      <c r="N21" s="101"/>
      <c r="O21" s="101"/>
      <c r="P21" s="101"/>
      <c r="Q21" s="101"/>
      <c r="R21" s="101"/>
    </row>
    <row r="22" spans="2:18" ht="15">
      <c r="B22" s="92">
        <v>13</v>
      </c>
      <c r="C22" s="92" t="s">
        <v>307</v>
      </c>
      <c r="D22" s="168">
        <f t="shared" si="0"/>
        <v>0</v>
      </c>
      <c r="E22" s="168">
        <f t="shared" si="1"/>
        <v>0</v>
      </c>
      <c r="F22" s="92"/>
      <c r="G22" s="245"/>
      <c r="H22" s="92"/>
      <c r="I22" s="245"/>
      <c r="J22" s="92"/>
      <c r="K22" s="280"/>
      <c r="L22" s="185"/>
      <c r="M22" s="101"/>
      <c r="N22" s="101"/>
      <c r="O22" s="101"/>
      <c r="P22" s="101"/>
      <c r="Q22" s="101"/>
      <c r="R22" s="101"/>
    </row>
    <row r="23" spans="2:18" ht="15">
      <c r="B23" s="92"/>
      <c r="C23" s="92"/>
      <c r="D23" s="168">
        <f t="shared" si="0"/>
        <v>0</v>
      </c>
      <c r="E23" s="168">
        <f t="shared" si="1"/>
        <v>0</v>
      </c>
      <c r="F23" s="92"/>
      <c r="G23" s="245"/>
      <c r="H23" s="92"/>
      <c r="I23" s="245"/>
      <c r="J23" s="92"/>
      <c r="K23" s="280"/>
      <c r="L23" s="185"/>
      <c r="M23" s="101"/>
      <c r="N23" s="101"/>
      <c r="O23" s="101"/>
      <c r="P23" s="101"/>
      <c r="Q23" s="101"/>
      <c r="R23" s="101"/>
    </row>
    <row r="24" spans="2:18" ht="18" customHeight="1">
      <c r="B24" s="423" t="s">
        <v>55</v>
      </c>
      <c r="C24" s="424"/>
      <c r="D24" s="178">
        <f t="shared" si="0"/>
        <v>2</v>
      </c>
      <c r="E24" s="178">
        <f t="shared" si="1"/>
        <v>2</v>
      </c>
      <c r="F24" s="145">
        <f aca="true" t="shared" si="2" ref="F24:K24">SUM(F10:F23)</f>
        <v>0</v>
      </c>
      <c r="G24" s="278">
        <f t="shared" si="2"/>
        <v>0</v>
      </c>
      <c r="H24" s="145">
        <f t="shared" si="2"/>
        <v>2</v>
      </c>
      <c r="I24" s="278">
        <f t="shared" si="2"/>
        <v>0</v>
      </c>
      <c r="J24" s="145">
        <f t="shared" si="2"/>
        <v>0</v>
      </c>
      <c r="K24" s="281">
        <f t="shared" si="2"/>
        <v>0</v>
      </c>
      <c r="L24" s="187"/>
      <c r="M24" s="188"/>
      <c r="N24" s="188"/>
      <c r="O24" s="188"/>
      <c r="P24" s="188"/>
      <c r="Q24" s="188"/>
      <c r="R24" s="188"/>
    </row>
  </sheetData>
  <sheetProtection/>
  <mergeCells count="19">
    <mergeCell ref="L5:R6"/>
    <mergeCell ref="L7:L9"/>
    <mergeCell ref="B24:C24"/>
    <mergeCell ref="I2:K2"/>
    <mergeCell ref="F8:K8"/>
    <mergeCell ref="M8:R8"/>
    <mergeCell ref="M7:N7"/>
    <mergeCell ref="O7:P7"/>
    <mergeCell ref="Q7:R7"/>
    <mergeCell ref="D3:K3"/>
    <mergeCell ref="B4:K4"/>
    <mergeCell ref="C5:C9"/>
    <mergeCell ref="B5:B9"/>
    <mergeCell ref="E5:K6"/>
    <mergeCell ref="J7:K7"/>
    <mergeCell ref="F7:G7"/>
    <mergeCell ref="H7:I7"/>
    <mergeCell ref="E7:E9"/>
    <mergeCell ref="D5:D9"/>
  </mergeCells>
  <printOptions/>
  <pageMargins left="0.5511811023622047" right="0.2362204724409449" top="0.1968503937007874" bottom="0.1968503937007874" header="0.1968503937007874" footer="0.1968503937007874"/>
  <pageSetup fitToHeight="1" fitToWidth="1"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5"/>
  <sheetViews>
    <sheetView zoomScale="80" zoomScaleNormal="80" zoomScalePageLayoutView="0" workbookViewId="0" topLeftCell="A21">
      <selection activeCell="B1" sqref="B1:H45"/>
    </sheetView>
  </sheetViews>
  <sheetFormatPr defaultColWidth="9.00390625" defaultRowHeight="12.75"/>
  <cols>
    <col min="1" max="1" width="5.25390625" style="18" customWidth="1"/>
    <col min="2" max="2" width="66.00390625" style="1" customWidth="1"/>
    <col min="3" max="3" width="4.875" style="13" hidden="1" customWidth="1"/>
    <col min="4" max="4" width="11.125" style="18" customWidth="1"/>
    <col min="5" max="5" width="11.625" style="18" customWidth="1"/>
    <col min="6" max="6" width="16.875" style="18" customWidth="1"/>
    <col min="7" max="7" width="12.25390625" style="18" customWidth="1"/>
    <col min="8" max="8" width="18.375" style="18" customWidth="1"/>
    <col min="9" max="16384" width="9.125" style="18" customWidth="1"/>
  </cols>
  <sheetData>
    <row r="1" spans="2:8" s="17" customFormat="1" ht="15.75">
      <c r="B1" s="439" t="s">
        <v>186</v>
      </c>
      <c r="C1" s="440"/>
      <c r="D1" s="440"/>
      <c r="E1" s="440"/>
      <c r="F1" s="440"/>
      <c r="G1" s="440"/>
      <c r="H1" s="440"/>
    </row>
    <row r="2" spans="2:8" ht="20.25">
      <c r="B2" s="441" t="s">
        <v>22</v>
      </c>
      <c r="C2" s="440"/>
      <c r="D2" s="440"/>
      <c r="E2" s="440"/>
      <c r="F2" s="440"/>
      <c r="G2" s="440"/>
      <c r="H2" s="440"/>
    </row>
    <row r="3" spans="2:8" ht="20.25">
      <c r="B3" s="441" t="s">
        <v>43</v>
      </c>
      <c r="C3" s="440"/>
      <c r="D3" s="440"/>
      <c r="E3" s="440"/>
      <c r="F3" s="440"/>
      <c r="G3" s="440"/>
      <c r="H3" s="440"/>
    </row>
    <row r="4" spans="2:8" ht="13.5" customHeight="1">
      <c r="B4" s="442" t="s">
        <v>289</v>
      </c>
      <c r="C4" s="442"/>
      <c r="D4" s="442"/>
      <c r="E4" s="442"/>
      <c r="F4" s="442"/>
      <c r="G4" s="442"/>
      <c r="H4" s="442"/>
    </row>
    <row r="5" spans="2:8" s="19" customFormat="1" ht="6" customHeight="1" thickBot="1">
      <c r="B5" s="443"/>
      <c r="C5" s="440"/>
      <c r="D5" s="440"/>
      <c r="E5" s="440"/>
      <c r="F5" s="440"/>
      <c r="G5" s="440"/>
      <c r="H5" s="440"/>
    </row>
    <row r="6" spans="3:7" ht="8.25" customHeight="1" hidden="1">
      <c r="C6" s="444"/>
      <c r="D6" s="445"/>
      <c r="E6" s="445"/>
      <c r="F6" s="445"/>
      <c r="G6" s="445"/>
    </row>
    <row r="7" spans="2:8" ht="15" customHeight="1">
      <c r="B7" s="399" t="s">
        <v>51</v>
      </c>
      <c r="C7" s="57"/>
      <c r="D7" s="431" t="s">
        <v>49</v>
      </c>
      <c r="E7" s="433" t="s">
        <v>50</v>
      </c>
      <c r="F7" s="435" t="s">
        <v>133</v>
      </c>
      <c r="G7" s="437" t="s">
        <v>134</v>
      </c>
      <c r="H7" s="438"/>
    </row>
    <row r="8" spans="2:8" ht="53.25" customHeight="1" thickBot="1">
      <c r="B8" s="430"/>
      <c r="C8" s="20"/>
      <c r="D8" s="432"/>
      <c r="E8" s="434"/>
      <c r="F8" s="436"/>
      <c r="G8" s="64" t="s">
        <v>135</v>
      </c>
      <c r="H8" s="65" t="s">
        <v>136</v>
      </c>
    </row>
    <row r="9" spans="2:8" s="24" customFormat="1" ht="11.25" hidden="1">
      <c r="B9" s="58" t="s">
        <v>0</v>
      </c>
      <c r="C9" s="21" t="s">
        <v>1</v>
      </c>
      <c r="D9" s="22" t="s">
        <v>23</v>
      </c>
      <c r="E9" s="22"/>
      <c r="F9" s="23" t="s">
        <v>24</v>
      </c>
      <c r="G9" s="22" t="s">
        <v>25</v>
      </c>
      <c r="H9" s="59"/>
    </row>
    <row r="10" spans="2:8" s="26" customFormat="1" ht="12.75" hidden="1">
      <c r="B10" s="60" t="s">
        <v>26</v>
      </c>
      <c r="C10" s="21"/>
      <c r="D10" s="25">
        <v>1652</v>
      </c>
      <c r="E10" s="22"/>
      <c r="F10" s="25">
        <v>1692</v>
      </c>
      <c r="G10" s="25">
        <v>1702</v>
      </c>
      <c r="H10" s="59"/>
    </row>
    <row r="11" spans="2:8" s="26" customFormat="1" ht="12.75" hidden="1">
      <c r="B11" s="61" t="s">
        <v>27</v>
      </c>
      <c r="C11" s="21"/>
      <c r="D11" s="25">
        <v>1722</v>
      </c>
      <c r="E11" s="22"/>
      <c r="F11" s="25">
        <v>1762</v>
      </c>
      <c r="G11" s="25">
        <v>1772</v>
      </c>
      <c r="H11" s="59"/>
    </row>
    <row r="12" spans="2:8" s="26" customFormat="1" ht="12.75" hidden="1">
      <c r="B12" s="61" t="s">
        <v>28</v>
      </c>
      <c r="C12" s="21"/>
      <c r="D12" s="25">
        <v>1792</v>
      </c>
      <c r="E12" s="22"/>
      <c r="F12" s="25" t="s">
        <v>29</v>
      </c>
      <c r="G12" s="25" t="s">
        <v>30</v>
      </c>
      <c r="H12" s="59"/>
    </row>
    <row r="13" spans="2:8" s="26" customFormat="1" ht="12.75" hidden="1">
      <c r="B13" s="61" t="s">
        <v>31</v>
      </c>
      <c r="C13" s="21"/>
      <c r="D13" s="25">
        <v>1862</v>
      </c>
      <c r="E13" s="22"/>
      <c r="F13" s="25">
        <v>1902</v>
      </c>
      <c r="G13" s="25">
        <v>1912</v>
      </c>
      <c r="H13" s="59"/>
    </row>
    <row r="14" spans="2:8" s="26" customFormat="1" ht="12.75" hidden="1">
      <c r="B14" s="60" t="s">
        <v>32</v>
      </c>
      <c r="C14" s="21"/>
      <c r="D14" s="25">
        <v>602</v>
      </c>
      <c r="E14" s="22"/>
      <c r="F14" s="25">
        <v>652</v>
      </c>
      <c r="G14" s="25">
        <v>662</v>
      </c>
      <c r="H14" s="59"/>
    </row>
    <row r="15" spans="2:8" s="26" customFormat="1" ht="12.75" hidden="1">
      <c r="B15" s="60" t="s">
        <v>33</v>
      </c>
      <c r="C15" s="21"/>
      <c r="D15" s="25">
        <v>1932</v>
      </c>
      <c r="E15" s="22"/>
      <c r="F15" s="25">
        <v>1972</v>
      </c>
      <c r="G15" s="25">
        <v>1982</v>
      </c>
      <c r="H15" s="59"/>
    </row>
    <row r="16" spans="2:8" s="26" customFormat="1" ht="12.75" hidden="1">
      <c r="B16" s="60" t="s">
        <v>34</v>
      </c>
      <c r="C16" s="21"/>
      <c r="D16" s="25">
        <v>2002</v>
      </c>
      <c r="E16" s="22"/>
      <c r="F16" s="25">
        <v>2042</v>
      </c>
      <c r="G16" s="25">
        <v>2052</v>
      </c>
      <c r="H16" s="59"/>
    </row>
    <row r="17" spans="2:8" s="26" customFormat="1" ht="12.75" hidden="1">
      <c r="B17" s="60" t="s">
        <v>35</v>
      </c>
      <c r="C17" s="21"/>
      <c r="D17" s="25">
        <v>2072</v>
      </c>
      <c r="E17" s="22"/>
      <c r="F17" s="25">
        <v>2112</v>
      </c>
      <c r="G17" s="25">
        <v>2122</v>
      </c>
      <c r="H17" s="59"/>
    </row>
    <row r="18" spans="2:8" s="26" customFormat="1" ht="12.75" hidden="1">
      <c r="B18" s="60" t="s">
        <v>36</v>
      </c>
      <c r="C18" s="21"/>
      <c r="D18" s="25">
        <v>2142</v>
      </c>
      <c r="E18" s="22"/>
      <c r="F18" s="25">
        <v>2182</v>
      </c>
      <c r="G18" s="25">
        <v>2192</v>
      </c>
      <c r="H18" s="59"/>
    </row>
    <row r="19" spans="2:8" s="26" customFormat="1" ht="12.75" hidden="1">
      <c r="B19" s="60" t="s">
        <v>37</v>
      </c>
      <c r="C19" s="21"/>
      <c r="D19" s="25">
        <v>2212</v>
      </c>
      <c r="E19" s="22"/>
      <c r="F19" s="25">
        <v>2252</v>
      </c>
      <c r="G19" s="25">
        <v>2262</v>
      </c>
      <c r="H19" s="59"/>
    </row>
    <row r="20" spans="2:8" s="29" customFormat="1" ht="15.75" hidden="1">
      <c r="B20" s="62" t="s">
        <v>2</v>
      </c>
      <c r="C20" s="27"/>
      <c r="D20" s="28"/>
      <c r="E20" s="28"/>
      <c r="F20" s="28"/>
      <c r="G20" s="28"/>
      <c r="H20" s="63"/>
    </row>
    <row r="21" spans="2:8" ht="20.25" customHeight="1">
      <c r="B21" s="223" t="s">
        <v>269</v>
      </c>
      <c r="C21" s="16" t="s">
        <v>5</v>
      </c>
      <c r="D21" s="30">
        <f>D22+D23</f>
        <v>1</v>
      </c>
      <c r="E21" s="31">
        <f>D21/D45*100</f>
        <v>20</v>
      </c>
      <c r="F21" s="32">
        <v>0</v>
      </c>
      <c r="G21" s="32">
        <v>0</v>
      </c>
      <c r="H21" s="31">
        <v>0</v>
      </c>
    </row>
    <row r="22" spans="2:8" ht="12.75">
      <c r="B22" s="223" t="s">
        <v>240</v>
      </c>
      <c r="C22" s="16" t="s">
        <v>6</v>
      </c>
      <c r="D22" s="71">
        <f>SUM(D23:D33)</f>
        <v>1</v>
      </c>
      <c r="E22" s="31">
        <f>D22/D45*100</f>
        <v>20</v>
      </c>
      <c r="F22" s="32">
        <v>0</v>
      </c>
      <c r="G22" s="32">
        <v>0</v>
      </c>
      <c r="H22" s="31">
        <v>0</v>
      </c>
    </row>
    <row r="23" spans="2:8" ht="12.75">
      <c r="B23" s="224" t="s">
        <v>241</v>
      </c>
      <c r="C23" s="16" t="s">
        <v>7</v>
      </c>
      <c r="D23" s="71"/>
      <c r="E23" s="31">
        <f>D23/D45*100</f>
        <v>0</v>
      </c>
      <c r="F23" s="32">
        <v>0</v>
      </c>
      <c r="G23" s="32">
        <v>0</v>
      </c>
      <c r="H23" s="31">
        <v>0</v>
      </c>
    </row>
    <row r="24" spans="2:8" ht="21.75" customHeight="1">
      <c r="B24" s="224" t="s">
        <v>242</v>
      </c>
      <c r="C24" s="16" t="s">
        <v>8</v>
      </c>
      <c r="D24" s="71"/>
      <c r="E24" s="31">
        <f>D24/D45*100</f>
        <v>0</v>
      </c>
      <c r="F24" s="32">
        <v>0</v>
      </c>
      <c r="G24" s="32">
        <v>0</v>
      </c>
      <c r="H24" s="31">
        <v>0</v>
      </c>
    </row>
    <row r="25" spans="2:8" ht="12.75">
      <c r="B25" s="224" t="s">
        <v>243</v>
      </c>
      <c r="C25" s="16" t="s">
        <v>10</v>
      </c>
      <c r="D25" s="118"/>
      <c r="E25" s="31">
        <f>D25/D45*100</f>
        <v>0</v>
      </c>
      <c r="F25" s="32">
        <v>0</v>
      </c>
      <c r="G25" s="32">
        <v>0</v>
      </c>
      <c r="H25" s="31">
        <v>0</v>
      </c>
    </row>
    <row r="26" spans="2:8" ht="12.75">
      <c r="B26" s="224" t="s">
        <v>244</v>
      </c>
      <c r="C26" s="16" t="s">
        <v>11</v>
      </c>
      <c r="D26" s="118"/>
      <c r="E26" s="31">
        <f>D26/D45*100</f>
        <v>0</v>
      </c>
      <c r="F26" s="32">
        <v>0</v>
      </c>
      <c r="G26" s="32">
        <v>0</v>
      </c>
      <c r="H26" s="31">
        <v>0</v>
      </c>
    </row>
    <row r="27" spans="2:8" ht="12.75">
      <c r="B27" s="224" t="s">
        <v>245</v>
      </c>
      <c r="C27" s="16"/>
      <c r="D27" s="118"/>
      <c r="E27" s="31">
        <f>D27/D45*100</f>
        <v>0</v>
      </c>
      <c r="F27" s="32">
        <v>0</v>
      </c>
      <c r="G27" s="32">
        <v>0</v>
      </c>
      <c r="H27" s="31">
        <v>0</v>
      </c>
    </row>
    <row r="28" spans="2:8" ht="12.75">
      <c r="B28" s="224" t="s">
        <v>246</v>
      </c>
      <c r="C28" s="16" t="s">
        <v>12</v>
      </c>
      <c r="D28" s="118">
        <v>1</v>
      </c>
      <c r="E28" s="31">
        <f>D28/D45*100</f>
        <v>20</v>
      </c>
      <c r="F28" s="32">
        <v>0</v>
      </c>
      <c r="G28" s="32">
        <v>0</v>
      </c>
      <c r="H28" s="31">
        <v>0</v>
      </c>
    </row>
    <row r="29" spans="2:8" ht="12.75">
      <c r="B29" s="224" t="s">
        <v>248</v>
      </c>
      <c r="C29" s="16" t="s">
        <v>13</v>
      </c>
      <c r="D29" s="118"/>
      <c r="E29" s="31">
        <f>D29/D45*100</f>
        <v>0</v>
      </c>
      <c r="F29" s="32">
        <v>0</v>
      </c>
      <c r="G29" s="32">
        <v>0</v>
      </c>
      <c r="H29" s="31">
        <v>0</v>
      </c>
    </row>
    <row r="30" spans="2:8" ht="13.5" thickBot="1">
      <c r="B30" s="224" t="s">
        <v>249</v>
      </c>
      <c r="C30" s="56" t="s">
        <v>38</v>
      </c>
      <c r="D30" s="118"/>
      <c r="E30" s="31">
        <f>D30/D45*100</f>
        <v>0</v>
      </c>
      <c r="F30" s="32">
        <v>0</v>
      </c>
      <c r="G30" s="32">
        <v>0</v>
      </c>
      <c r="H30" s="31">
        <v>0</v>
      </c>
    </row>
    <row r="31" spans="2:8" ht="12.75">
      <c r="B31" s="224" t="s">
        <v>250</v>
      </c>
      <c r="D31" s="118"/>
      <c r="E31" s="31">
        <f>D31/D45*100</f>
        <v>0</v>
      </c>
      <c r="F31" s="70" t="s">
        <v>310</v>
      </c>
      <c r="G31" s="70" t="s">
        <v>310</v>
      </c>
      <c r="H31" s="70" t="s">
        <v>310</v>
      </c>
    </row>
    <row r="32" spans="2:8" ht="12.75">
      <c r="B32" s="224" t="s">
        <v>251</v>
      </c>
      <c r="D32" s="118"/>
      <c r="E32" s="31">
        <f>D32/D45*100</f>
        <v>0</v>
      </c>
      <c r="F32" s="70" t="s">
        <v>310</v>
      </c>
      <c r="G32" s="70" t="s">
        <v>310</v>
      </c>
      <c r="H32" s="70" t="s">
        <v>310</v>
      </c>
    </row>
    <row r="33" spans="2:8" ht="12.75">
      <c r="B33" s="224" t="s">
        <v>252</v>
      </c>
      <c r="D33" s="118"/>
      <c r="E33" s="31">
        <f>D33/D45*100</f>
        <v>0</v>
      </c>
      <c r="F33" s="70" t="s">
        <v>310</v>
      </c>
      <c r="G33" s="70" t="s">
        <v>310</v>
      </c>
      <c r="H33" s="70" t="s">
        <v>310</v>
      </c>
    </row>
    <row r="34" spans="2:8" ht="21" customHeight="1">
      <c r="B34" s="225" t="s">
        <v>253</v>
      </c>
      <c r="D34" s="30"/>
      <c r="E34" s="31">
        <f>D34/D45*100</f>
        <v>0</v>
      </c>
      <c r="F34" s="70" t="s">
        <v>310</v>
      </c>
      <c r="G34" s="70" t="s">
        <v>310</v>
      </c>
      <c r="H34" s="70" t="s">
        <v>310</v>
      </c>
    </row>
    <row r="35" spans="2:8" ht="12.75">
      <c r="B35" s="225" t="s">
        <v>309</v>
      </c>
      <c r="D35" s="30">
        <v>1</v>
      </c>
      <c r="E35" s="31">
        <f>D35/D45*100</f>
        <v>20</v>
      </c>
      <c r="F35" s="71">
        <v>0</v>
      </c>
      <c r="G35" s="71">
        <v>0</v>
      </c>
      <c r="H35" s="76">
        <v>0</v>
      </c>
    </row>
    <row r="36" spans="2:8" ht="38.25">
      <c r="B36" s="225" t="s">
        <v>270</v>
      </c>
      <c r="D36" s="30">
        <v>2</v>
      </c>
      <c r="E36" s="31">
        <f>D36/D45*100</f>
        <v>40</v>
      </c>
      <c r="F36" s="70" t="s">
        <v>310</v>
      </c>
      <c r="G36" s="70" t="s">
        <v>310</v>
      </c>
      <c r="H36" s="70" t="s">
        <v>310</v>
      </c>
    </row>
    <row r="37" spans="2:8" ht="12.75">
      <c r="B37" s="225" t="s">
        <v>271</v>
      </c>
      <c r="D37" s="30">
        <v>1</v>
      </c>
      <c r="E37" s="31"/>
      <c r="F37" s="70" t="s">
        <v>310</v>
      </c>
      <c r="G37" s="70" t="s">
        <v>310</v>
      </c>
      <c r="H37" s="70" t="s">
        <v>310</v>
      </c>
    </row>
    <row r="38" spans="2:8" ht="25.5">
      <c r="B38" s="225" t="s">
        <v>257</v>
      </c>
      <c r="D38" s="30"/>
      <c r="E38" s="31">
        <f>D38/D45*100</f>
        <v>0</v>
      </c>
      <c r="F38" s="70" t="s">
        <v>310</v>
      </c>
      <c r="G38" s="70" t="s">
        <v>310</v>
      </c>
      <c r="H38" s="70" t="s">
        <v>310</v>
      </c>
    </row>
    <row r="39" spans="2:8" ht="12.75">
      <c r="B39" s="225" t="s">
        <v>258</v>
      </c>
      <c r="D39" s="30"/>
      <c r="E39" s="31">
        <f>D39/D45*100</f>
        <v>0</v>
      </c>
      <c r="F39" s="70" t="s">
        <v>310</v>
      </c>
      <c r="G39" s="70" t="s">
        <v>310</v>
      </c>
      <c r="H39" s="70" t="s">
        <v>310</v>
      </c>
    </row>
    <row r="40" spans="2:8" ht="12.75">
      <c r="B40" s="226" t="s">
        <v>259</v>
      </c>
      <c r="D40" s="30"/>
      <c r="E40" s="31">
        <f>D40/D45*100</f>
        <v>0</v>
      </c>
      <c r="F40" s="70" t="s">
        <v>310</v>
      </c>
      <c r="G40" s="70" t="s">
        <v>310</v>
      </c>
      <c r="H40" s="70" t="s">
        <v>310</v>
      </c>
    </row>
    <row r="41" spans="2:8" ht="12.75">
      <c r="B41" s="226" t="s">
        <v>260</v>
      </c>
      <c r="D41" s="30"/>
      <c r="E41" s="31">
        <f>D41/D45*100</f>
        <v>0</v>
      </c>
      <c r="F41" s="70" t="s">
        <v>310</v>
      </c>
      <c r="G41" s="70" t="s">
        <v>310</v>
      </c>
      <c r="H41" s="70" t="s">
        <v>310</v>
      </c>
    </row>
    <row r="42" spans="2:8" ht="12.75">
      <c r="B42" s="69" t="s">
        <v>115</v>
      </c>
      <c r="D42" s="30"/>
      <c r="E42" s="31">
        <f>D42/D45*100</f>
        <v>0</v>
      </c>
      <c r="F42" s="70" t="s">
        <v>310</v>
      </c>
      <c r="G42" s="70" t="s">
        <v>310</v>
      </c>
      <c r="H42" s="70" t="s">
        <v>310</v>
      </c>
    </row>
    <row r="43" spans="2:8" ht="12.75">
      <c r="B43" s="69" t="s">
        <v>114</v>
      </c>
      <c r="D43" s="30"/>
      <c r="E43" s="31">
        <f>D43/D45*100</f>
        <v>0</v>
      </c>
      <c r="F43" s="70" t="s">
        <v>310</v>
      </c>
      <c r="G43" s="70" t="s">
        <v>310</v>
      </c>
      <c r="H43" s="70" t="s">
        <v>310</v>
      </c>
    </row>
    <row r="44" spans="2:8" ht="12.75">
      <c r="B44" s="69" t="s">
        <v>113</v>
      </c>
      <c r="D44" s="30"/>
      <c r="E44" s="31">
        <f>D44/D45*100</f>
        <v>0</v>
      </c>
      <c r="F44" s="70" t="s">
        <v>310</v>
      </c>
      <c r="G44" s="70" t="s">
        <v>310</v>
      </c>
      <c r="H44" s="70" t="s">
        <v>310</v>
      </c>
    </row>
    <row r="45" spans="2:8" ht="29.25" customHeight="1">
      <c r="B45" s="72" t="s">
        <v>55</v>
      </c>
      <c r="C45" s="73"/>
      <c r="D45" s="74">
        <f>SUM(D34:D44)+D24+D21</f>
        <v>5</v>
      </c>
      <c r="E45" s="119">
        <f>D45/D45*100</f>
        <v>100</v>
      </c>
      <c r="F45" s="75" t="s">
        <v>310</v>
      </c>
      <c r="G45" s="75" t="s">
        <v>310</v>
      </c>
      <c r="H45" s="75" t="s">
        <v>310</v>
      </c>
    </row>
    <row r="46" ht="18" customHeight="1"/>
  </sheetData>
  <sheetProtection/>
  <mergeCells count="11">
    <mergeCell ref="C6:G6"/>
    <mergeCell ref="B7:B8"/>
    <mergeCell ref="D7:D8"/>
    <mergeCell ref="E7:E8"/>
    <mergeCell ref="F7:F8"/>
    <mergeCell ref="G7:H7"/>
    <mergeCell ref="B1:H1"/>
    <mergeCell ref="B2:H2"/>
    <mergeCell ref="B3:H3"/>
    <mergeCell ref="B4:H4"/>
    <mergeCell ref="B5:H5"/>
  </mergeCells>
  <printOptions/>
  <pageMargins left="0.94" right="0.7086614173228347" top="0.63" bottom="0.57" header="0.31496062992125984" footer="0.31496062992125984"/>
  <pageSetup fitToHeight="1" fitToWidth="1" horizontalDpi="600" verticalDpi="6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E16"/>
  <sheetViews>
    <sheetView zoomScalePageLayoutView="0" workbookViewId="0" topLeftCell="A6">
      <selection activeCell="E5" sqref="E5:E8"/>
    </sheetView>
  </sheetViews>
  <sheetFormatPr defaultColWidth="9.00390625" defaultRowHeight="12.75"/>
  <cols>
    <col min="2" max="2" width="18.75390625" style="0" customWidth="1"/>
    <col min="3" max="3" width="17.75390625" style="0" customWidth="1"/>
    <col min="4" max="4" width="18.25390625" style="0" customWidth="1"/>
    <col min="5" max="5" width="68.25390625" style="0" customWidth="1"/>
    <col min="6" max="6" width="49.75390625" style="0" customWidth="1"/>
  </cols>
  <sheetData>
    <row r="3" spans="2:5" ht="12.75">
      <c r="B3" s="446" t="s">
        <v>266</v>
      </c>
      <c r="C3" s="446"/>
      <c r="D3" s="446"/>
      <c r="E3" s="446"/>
    </row>
    <row r="4" ht="13.5" thickBot="1"/>
    <row r="5" spans="2:5" ht="30.75" customHeight="1">
      <c r="B5" s="448" t="s">
        <v>222</v>
      </c>
      <c r="C5" s="449"/>
      <c r="D5" s="450"/>
      <c r="E5" s="457" t="s">
        <v>223</v>
      </c>
    </row>
    <row r="6" spans="2:5" ht="55.5" customHeight="1">
      <c r="B6" s="451"/>
      <c r="C6" s="452"/>
      <c r="D6" s="453"/>
      <c r="E6" s="458"/>
    </row>
    <row r="7" spans="2:5" ht="43.5" customHeight="1" thickBot="1">
      <c r="B7" s="454"/>
      <c r="C7" s="455"/>
      <c r="D7" s="456"/>
      <c r="E7" s="458"/>
    </row>
    <row r="8" spans="2:5" ht="51" customHeight="1" thickBot="1">
      <c r="B8" s="189" t="s">
        <v>15</v>
      </c>
      <c r="C8" s="189" t="s">
        <v>224</v>
      </c>
      <c r="D8" s="189" t="s">
        <v>225</v>
      </c>
      <c r="E8" s="458"/>
    </row>
    <row r="9" spans="2:5" ht="14.25" customHeight="1" thickBot="1">
      <c r="B9" s="189">
        <v>1</v>
      </c>
      <c r="C9" s="189">
        <v>2</v>
      </c>
      <c r="D9" s="189">
        <v>3</v>
      </c>
      <c r="E9" s="191">
        <v>4</v>
      </c>
    </row>
    <row r="10" spans="2:5" ht="107.25" customHeight="1" thickBot="1">
      <c r="B10" s="192">
        <v>22</v>
      </c>
      <c r="C10" s="193">
        <v>2</v>
      </c>
      <c r="D10" s="193">
        <v>2</v>
      </c>
      <c r="E10" s="297" t="s">
        <v>311</v>
      </c>
    </row>
    <row r="11" spans="2:5" ht="54" customHeight="1">
      <c r="B11" s="447" t="s">
        <v>226</v>
      </c>
      <c r="C11" s="447"/>
      <c r="D11" s="447"/>
      <c r="E11" s="447"/>
    </row>
    <row r="12" spans="2:5" ht="12.75">
      <c r="B12" s="190"/>
      <c r="C12" s="190"/>
      <c r="D12" s="190"/>
      <c r="E12" s="190"/>
    </row>
    <row r="13" spans="2:5" ht="59.25" customHeight="1">
      <c r="B13" s="447" t="s">
        <v>227</v>
      </c>
      <c r="C13" s="447"/>
      <c r="D13" s="447"/>
      <c r="E13" s="447"/>
    </row>
    <row r="14" spans="2:5" ht="6" customHeight="1">
      <c r="B14" s="190"/>
      <c r="C14" s="190"/>
      <c r="D14" s="190"/>
      <c r="E14" s="190"/>
    </row>
    <row r="15" spans="2:5" ht="53.25" customHeight="1">
      <c r="B15" s="447" t="s">
        <v>228</v>
      </c>
      <c r="C15" s="447"/>
      <c r="D15" s="447"/>
      <c r="E15" s="447"/>
    </row>
    <row r="16" spans="2:5" ht="30.75" customHeight="1">
      <c r="B16" s="447" t="s">
        <v>229</v>
      </c>
      <c r="C16" s="447"/>
      <c r="D16" s="447"/>
      <c r="E16" s="447"/>
    </row>
  </sheetData>
  <sheetProtection/>
  <mergeCells count="7">
    <mergeCell ref="B3:E3"/>
    <mergeCell ref="B13:E13"/>
    <mergeCell ref="B15:E15"/>
    <mergeCell ref="B16:E16"/>
    <mergeCell ref="B11:E11"/>
    <mergeCell ref="B5:D7"/>
    <mergeCell ref="E5:E8"/>
  </mergeCells>
  <printOptions/>
  <pageMargins left="0.7086614173228347" right="0.7086614173228347" top="0.37" bottom="0.34" header="0.2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J26"/>
  <sheetViews>
    <sheetView zoomScalePageLayoutView="0" workbookViewId="0" topLeftCell="A4">
      <selection activeCell="F26" sqref="F26"/>
    </sheetView>
  </sheetViews>
  <sheetFormatPr defaultColWidth="9.00390625" defaultRowHeight="12.75"/>
  <cols>
    <col min="1" max="1" width="1.00390625" style="0" customWidth="1"/>
    <col min="2" max="2" width="5.75390625" style="0" customWidth="1"/>
    <col min="3" max="3" width="28.375" style="0" customWidth="1"/>
    <col min="4" max="4" width="17.875" style="0" customWidth="1"/>
    <col min="5" max="5" width="21.375" style="0" customWidth="1"/>
    <col min="6" max="6" width="10.125" style="0" customWidth="1"/>
    <col min="7" max="7" width="6.25390625" style="0" customWidth="1"/>
    <col min="8" max="8" width="30.25390625" style="0" customWidth="1"/>
    <col min="9" max="9" width="12.375" style="0" customWidth="1"/>
    <col min="10" max="10" width="7.375" style="0" customWidth="1"/>
  </cols>
  <sheetData>
    <row r="2" ht="12.75">
      <c r="E2" s="131" t="s">
        <v>187</v>
      </c>
    </row>
    <row r="3" spans="3:9" ht="12.75">
      <c r="C3" t="s">
        <v>312</v>
      </c>
      <c r="G3" s="467" t="s">
        <v>139</v>
      </c>
      <c r="H3" s="467"/>
      <c r="I3" t="s">
        <v>141</v>
      </c>
    </row>
    <row r="4" spans="2:10" ht="48" customHeight="1">
      <c r="B4" s="465" t="s">
        <v>285</v>
      </c>
      <c r="C4" s="459" t="s">
        <v>140</v>
      </c>
      <c r="D4" s="460"/>
      <c r="E4" s="461"/>
      <c r="F4" s="130"/>
      <c r="G4" s="463" t="s">
        <v>286</v>
      </c>
      <c r="H4" s="459" t="s">
        <v>284</v>
      </c>
      <c r="I4" s="462"/>
      <c r="J4" s="130"/>
    </row>
    <row r="5" spans="2:10" ht="17.25" customHeight="1">
      <c r="B5" s="466"/>
      <c r="C5" s="121" t="s">
        <v>137</v>
      </c>
      <c r="D5" s="121" t="s">
        <v>138</v>
      </c>
      <c r="E5" s="121" t="s">
        <v>273</v>
      </c>
      <c r="F5" s="130"/>
      <c r="G5" s="464"/>
      <c r="H5" s="121" t="s">
        <v>137</v>
      </c>
      <c r="I5" s="120" t="s">
        <v>274</v>
      </c>
      <c r="J5" s="130"/>
    </row>
    <row r="6" spans="2:10" ht="12.75" customHeight="1">
      <c r="B6" s="239">
        <v>1</v>
      </c>
      <c r="C6" s="121" t="s">
        <v>313</v>
      </c>
      <c r="D6" s="121"/>
      <c r="E6" s="121">
        <v>1</v>
      </c>
      <c r="F6" s="130"/>
      <c r="G6" s="239">
        <v>1</v>
      </c>
      <c r="H6" s="121" t="s">
        <v>315</v>
      </c>
      <c r="I6" s="121">
        <v>1</v>
      </c>
      <c r="J6" s="130"/>
    </row>
    <row r="7" spans="2:9" ht="12.75" customHeight="1">
      <c r="B7" s="240">
        <v>2</v>
      </c>
      <c r="C7" s="122" t="s">
        <v>314</v>
      </c>
      <c r="D7" s="122">
        <v>1</v>
      </c>
      <c r="E7" s="122"/>
      <c r="F7" s="129"/>
      <c r="G7" s="240">
        <v>2</v>
      </c>
      <c r="H7" s="122" t="s">
        <v>314</v>
      </c>
      <c r="I7" s="122">
        <v>1</v>
      </c>
    </row>
    <row r="8" spans="2:9" ht="12.75" customHeight="1">
      <c r="B8" s="240">
        <v>3</v>
      </c>
      <c r="C8" s="122"/>
      <c r="D8" s="122"/>
      <c r="E8" s="122"/>
      <c r="F8" s="129"/>
      <c r="G8" s="240">
        <v>3</v>
      </c>
      <c r="H8" s="122"/>
      <c r="I8" s="122"/>
    </row>
    <row r="9" spans="2:9" ht="12.75" customHeight="1">
      <c r="B9" s="240">
        <v>4</v>
      </c>
      <c r="C9" s="122"/>
      <c r="D9" s="122"/>
      <c r="E9" s="122"/>
      <c r="F9" s="129"/>
      <c r="G9" s="240">
        <v>4</v>
      </c>
      <c r="H9" s="122"/>
      <c r="I9" s="122"/>
    </row>
    <row r="10" spans="2:9" ht="12.75" customHeight="1">
      <c r="B10" s="240">
        <v>5</v>
      </c>
      <c r="C10" s="122"/>
      <c r="D10" s="122"/>
      <c r="E10" s="122"/>
      <c r="F10" s="129"/>
      <c r="G10" s="240">
        <v>5</v>
      </c>
      <c r="H10" s="122"/>
      <c r="I10" s="122"/>
    </row>
    <row r="11" spans="2:9" ht="12.75" customHeight="1">
      <c r="B11" s="240">
        <v>6</v>
      </c>
      <c r="C11" s="122"/>
      <c r="D11" s="122"/>
      <c r="E11" s="122"/>
      <c r="F11" s="129"/>
      <c r="G11" s="240">
        <v>6</v>
      </c>
      <c r="H11" s="122"/>
      <c r="I11" s="122"/>
    </row>
    <row r="12" spans="2:9" ht="12.75" customHeight="1">
      <c r="B12" s="240">
        <v>7</v>
      </c>
      <c r="C12" s="122"/>
      <c r="D12" s="122"/>
      <c r="E12" s="122"/>
      <c r="F12" s="129"/>
      <c r="G12" s="240">
        <v>7</v>
      </c>
      <c r="H12" s="122"/>
      <c r="I12" s="122"/>
    </row>
    <row r="13" spans="2:9" ht="12.75" customHeight="1">
      <c r="B13" s="239">
        <v>8</v>
      </c>
      <c r="C13" s="92"/>
      <c r="D13" s="92"/>
      <c r="E13" s="92"/>
      <c r="G13" s="239">
        <v>8</v>
      </c>
      <c r="H13" s="92"/>
      <c r="I13" s="92"/>
    </row>
    <row r="14" spans="2:9" ht="12.75" customHeight="1">
      <c r="B14" s="239">
        <v>9</v>
      </c>
      <c r="C14" s="92"/>
      <c r="D14" s="92"/>
      <c r="E14" s="92"/>
      <c r="G14" s="239">
        <v>9</v>
      </c>
      <c r="H14" s="92"/>
      <c r="I14" s="92"/>
    </row>
    <row r="15" spans="2:9" ht="12.75" customHeight="1">
      <c r="B15" s="239">
        <v>10</v>
      </c>
      <c r="C15" s="92"/>
      <c r="D15" s="92"/>
      <c r="E15" s="92"/>
      <c r="G15" s="239">
        <v>10</v>
      </c>
      <c r="H15" s="92"/>
      <c r="I15" s="92"/>
    </row>
    <row r="16" spans="2:9" ht="12.75" customHeight="1">
      <c r="B16" s="239">
        <v>11</v>
      </c>
      <c r="C16" s="92"/>
      <c r="D16" s="92"/>
      <c r="E16" s="92"/>
      <c r="G16" s="239">
        <v>11</v>
      </c>
      <c r="H16" s="92"/>
      <c r="I16" s="92"/>
    </row>
    <row r="17" spans="2:9" ht="12.75" customHeight="1">
      <c r="B17" s="239">
        <v>12</v>
      </c>
      <c r="C17" s="92"/>
      <c r="D17" s="92"/>
      <c r="E17" s="92"/>
      <c r="G17" s="239">
        <v>12</v>
      </c>
      <c r="H17" s="92"/>
      <c r="I17" s="92"/>
    </row>
    <row r="18" spans="2:9" ht="12.75" customHeight="1">
      <c r="B18" s="239">
        <v>13</v>
      </c>
      <c r="C18" s="92"/>
      <c r="D18" s="92"/>
      <c r="E18" s="92"/>
      <c r="G18" s="239">
        <v>13</v>
      </c>
      <c r="H18" s="92"/>
      <c r="I18" s="92"/>
    </row>
    <row r="19" spans="2:9" ht="12.75" customHeight="1">
      <c r="B19" s="239">
        <v>14</v>
      </c>
      <c r="C19" s="92"/>
      <c r="D19" s="92"/>
      <c r="E19" s="92"/>
      <c r="G19" s="239">
        <v>14</v>
      </c>
      <c r="H19" s="92"/>
      <c r="I19" s="92"/>
    </row>
    <row r="20" spans="2:9" ht="12.75" customHeight="1">
      <c r="B20" s="239">
        <v>15</v>
      </c>
      <c r="C20" s="92"/>
      <c r="D20" s="92"/>
      <c r="E20" s="92"/>
      <c r="G20" s="239">
        <v>15</v>
      </c>
      <c r="H20" s="92"/>
      <c r="I20" s="92"/>
    </row>
    <row r="21" spans="2:9" ht="12.75" customHeight="1">
      <c r="B21" s="239">
        <v>16</v>
      </c>
      <c r="C21" s="92"/>
      <c r="D21" s="92"/>
      <c r="E21" s="92"/>
      <c r="G21" s="239">
        <v>16</v>
      </c>
      <c r="H21" s="92"/>
      <c r="I21" s="92"/>
    </row>
    <row r="22" spans="2:9" ht="12.75" customHeight="1">
      <c r="B22" s="239">
        <v>17</v>
      </c>
      <c r="C22" s="92"/>
      <c r="D22" s="92"/>
      <c r="E22" s="92"/>
      <c r="G22" s="239">
        <v>17</v>
      </c>
      <c r="H22" s="92"/>
      <c r="I22" s="92"/>
    </row>
    <row r="23" spans="2:9" ht="12.75" customHeight="1">
      <c r="B23" s="239">
        <v>18</v>
      </c>
      <c r="C23" s="92"/>
      <c r="D23" s="92"/>
      <c r="E23" s="92"/>
      <c r="G23" s="239">
        <v>18</v>
      </c>
      <c r="H23" s="92"/>
      <c r="I23" s="92"/>
    </row>
    <row r="24" spans="2:9" ht="12.75" customHeight="1">
      <c r="B24" s="239">
        <v>19</v>
      </c>
      <c r="C24" s="92"/>
      <c r="D24" s="92"/>
      <c r="E24" s="92"/>
      <c r="G24" s="239">
        <v>19</v>
      </c>
      <c r="H24" s="92"/>
      <c r="I24" s="92"/>
    </row>
    <row r="25" spans="2:9" ht="12.75" customHeight="1">
      <c r="B25" s="239">
        <v>20</v>
      </c>
      <c r="C25" s="92"/>
      <c r="D25" s="92"/>
      <c r="E25" s="92"/>
      <c r="G25" s="102">
        <v>20</v>
      </c>
      <c r="H25" s="92"/>
      <c r="I25" s="92"/>
    </row>
    <row r="26" spans="2:9" ht="17.25" customHeight="1">
      <c r="B26" s="92"/>
      <c r="C26" s="92" t="s">
        <v>132</v>
      </c>
      <c r="D26" s="92">
        <f>SUM(D6:D25)</f>
        <v>1</v>
      </c>
      <c r="E26" s="92">
        <f>SUM(E6:E25)</f>
        <v>1</v>
      </c>
      <c r="G26" s="92"/>
      <c r="H26" s="92" t="s">
        <v>132</v>
      </c>
      <c r="I26" s="92">
        <f>SUM(I6:I25)</f>
        <v>2</v>
      </c>
    </row>
  </sheetData>
  <sheetProtection/>
  <mergeCells count="5">
    <mergeCell ref="C4:E4"/>
    <mergeCell ref="H4:I4"/>
    <mergeCell ref="G4:G5"/>
    <mergeCell ref="B4:B5"/>
    <mergeCell ref="G3:H3"/>
  </mergeCells>
  <printOptions/>
  <pageMargins left="0.33" right="0.24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0"/>
  <sheetViews>
    <sheetView zoomScale="70" zoomScaleNormal="70" zoomScalePageLayoutView="0" workbookViewId="0" topLeftCell="A9">
      <selection activeCell="B2" sqref="B2:M20"/>
    </sheetView>
  </sheetViews>
  <sheetFormatPr defaultColWidth="9.00390625" defaultRowHeight="12.75"/>
  <cols>
    <col min="3" max="3" width="61.75390625" style="0" customWidth="1"/>
    <col min="4" max="4" width="10.25390625" style="0" customWidth="1"/>
    <col min="5" max="6" width="10.00390625" style="0" customWidth="1"/>
    <col min="7" max="7" width="10.625" style="0" customWidth="1"/>
    <col min="8" max="8" width="8.75390625" style="0" customWidth="1"/>
    <col min="9" max="9" width="7.375" style="0" customWidth="1"/>
    <col min="13" max="13" width="12.375" style="0" customWidth="1"/>
  </cols>
  <sheetData>
    <row r="1" spans="12:13" ht="12.75">
      <c r="L1" s="468" t="s">
        <v>210</v>
      </c>
      <c r="M1" s="468"/>
    </row>
    <row r="2" spans="2:13" ht="20.25">
      <c r="B2" s="413" t="s">
        <v>154</v>
      </c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</row>
    <row r="3" spans="2:13" ht="16.5">
      <c r="B3" s="471" t="s">
        <v>155</v>
      </c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471"/>
    </row>
    <row r="4" spans="2:13" ht="15.75">
      <c r="B4" s="472" t="s">
        <v>290</v>
      </c>
      <c r="C4" s="472"/>
      <c r="D4" s="472"/>
      <c r="E4" s="472"/>
      <c r="F4" s="472"/>
      <c r="G4" s="472"/>
      <c r="H4" s="472"/>
      <c r="I4" s="472"/>
      <c r="J4" s="472"/>
      <c r="K4" s="472"/>
      <c r="L4" s="472"/>
      <c r="M4" s="472"/>
    </row>
    <row r="5" spans="2:13" ht="13.5" thickBot="1">
      <c r="B5" s="1"/>
      <c r="C5" s="7"/>
      <c r="D5" s="5"/>
      <c r="E5" s="5"/>
      <c r="F5" s="5"/>
      <c r="G5" s="5"/>
      <c r="H5" s="5"/>
      <c r="I5" s="5"/>
      <c r="J5" s="5"/>
      <c r="K5" s="5"/>
      <c r="L5" s="5"/>
      <c r="M5" s="5"/>
    </row>
    <row r="6" spans="2:13" ht="15" thickBot="1">
      <c r="B6" s="473" t="s">
        <v>156</v>
      </c>
      <c r="C6" s="474" t="s">
        <v>157</v>
      </c>
      <c r="D6" s="475" t="s">
        <v>158</v>
      </c>
      <c r="E6" s="476"/>
      <c r="F6" s="476"/>
      <c r="G6" s="476"/>
      <c r="H6" s="476"/>
      <c r="I6" s="476"/>
      <c r="J6" s="476"/>
      <c r="K6" s="476"/>
      <c r="L6" s="476"/>
      <c r="M6" s="474"/>
    </row>
    <row r="7" spans="2:13" ht="15" thickBot="1">
      <c r="B7" s="473"/>
      <c r="C7" s="474"/>
      <c r="D7" s="469" t="s">
        <v>159</v>
      </c>
      <c r="E7" s="469"/>
      <c r="F7" s="469"/>
      <c r="G7" s="469"/>
      <c r="H7" s="475" t="s">
        <v>160</v>
      </c>
      <c r="I7" s="476"/>
      <c r="J7" s="476"/>
      <c r="K7" s="476"/>
      <c r="L7" s="474"/>
      <c r="M7" s="477" t="s">
        <v>161</v>
      </c>
    </row>
    <row r="8" spans="2:13" ht="15" thickBot="1">
      <c r="B8" s="473"/>
      <c r="C8" s="474"/>
      <c r="D8" s="469" t="s">
        <v>162</v>
      </c>
      <c r="E8" s="469"/>
      <c r="F8" s="469" t="s">
        <v>163</v>
      </c>
      <c r="G8" s="469"/>
      <c r="H8" s="469" t="s">
        <v>164</v>
      </c>
      <c r="I8" s="469" t="s">
        <v>165</v>
      </c>
      <c r="J8" s="469"/>
      <c r="K8" s="469"/>
      <c r="L8" s="469"/>
      <c r="M8" s="478"/>
    </row>
    <row r="9" spans="2:13" ht="15" thickBot="1">
      <c r="B9" s="473"/>
      <c r="C9" s="474"/>
      <c r="D9" s="469" t="s">
        <v>211</v>
      </c>
      <c r="E9" s="469" t="s">
        <v>212</v>
      </c>
      <c r="F9" s="470" t="s">
        <v>221</v>
      </c>
      <c r="G9" s="469" t="s">
        <v>220</v>
      </c>
      <c r="H9" s="469"/>
      <c r="I9" s="469" t="s">
        <v>88</v>
      </c>
      <c r="J9" s="469" t="s">
        <v>166</v>
      </c>
      <c r="K9" s="469"/>
      <c r="L9" s="469"/>
      <c r="M9" s="478"/>
    </row>
    <row r="10" spans="2:13" ht="100.5" thickBot="1">
      <c r="B10" s="473"/>
      <c r="C10" s="474"/>
      <c r="D10" s="469"/>
      <c r="E10" s="469"/>
      <c r="F10" s="470"/>
      <c r="G10" s="469"/>
      <c r="H10" s="469"/>
      <c r="I10" s="469"/>
      <c r="J10" s="155" t="s">
        <v>167</v>
      </c>
      <c r="K10" s="155" t="s">
        <v>168</v>
      </c>
      <c r="L10" s="155" t="s">
        <v>169</v>
      </c>
      <c r="M10" s="479"/>
    </row>
    <row r="11" spans="2:13" ht="13.5" thickBot="1">
      <c r="B11" s="164">
        <v>1</v>
      </c>
      <c r="C11" s="161">
        <v>2</v>
      </c>
      <c r="D11" s="156">
        <v>3</v>
      </c>
      <c r="E11" s="156">
        <v>4</v>
      </c>
      <c r="F11" s="156">
        <v>5</v>
      </c>
      <c r="G11" s="157">
        <v>6</v>
      </c>
      <c r="H11" s="157">
        <v>7</v>
      </c>
      <c r="I11" s="157">
        <v>8</v>
      </c>
      <c r="J11" s="157">
        <v>9</v>
      </c>
      <c r="K11" s="157">
        <v>10</v>
      </c>
      <c r="L11" s="157">
        <v>11</v>
      </c>
      <c r="M11" s="157">
        <v>12</v>
      </c>
    </row>
    <row r="12" spans="2:13" ht="36" customHeight="1">
      <c r="B12" s="165">
        <v>1</v>
      </c>
      <c r="C12" s="162" t="s">
        <v>170</v>
      </c>
      <c r="D12" s="158">
        <v>0</v>
      </c>
      <c r="E12" s="158">
        <v>0</v>
      </c>
      <c r="F12" s="158">
        <v>0</v>
      </c>
      <c r="G12" s="158">
        <v>0</v>
      </c>
      <c r="H12" s="158">
        <v>0</v>
      </c>
      <c r="I12" s="158">
        <v>0</v>
      </c>
      <c r="J12" s="158">
        <v>0</v>
      </c>
      <c r="K12" s="158">
        <v>0</v>
      </c>
      <c r="L12" s="158">
        <v>0</v>
      </c>
      <c r="M12" s="159">
        <v>0</v>
      </c>
    </row>
    <row r="13" spans="2:13" ht="54.75" customHeight="1">
      <c r="B13" s="165">
        <v>2</v>
      </c>
      <c r="C13" s="163" t="s">
        <v>171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160">
        <v>0</v>
      </c>
    </row>
    <row r="14" spans="2:13" ht="30.75" customHeight="1">
      <c r="B14" s="165">
        <v>3</v>
      </c>
      <c r="C14" s="163" t="s">
        <v>172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160">
        <v>0</v>
      </c>
    </row>
    <row r="15" spans="2:13" ht="21" customHeight="1">
      <c r="B15" s="165">
        <v>4</v>
      </c>
      <c r="C15" s="163" t="s">
        <v>173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160">
        <v>0</v>
      </c>
    </row>
    <row r="16" spans="2:13" ht="39.75" customHeight="1">
      <c r="B16" s="165">
        <v>5</v>
      </c>
      <c r="C16" s="163" t="s">
        <v>174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160">
        <v>0</v>
      </c>
    </row>
    <row r="17" spans="2:13" ht="48" customHeight="1">
      <c r="B17" s="165">
        <v>6</v>
      </c>
      <c r="C17" s="163" t="s">
        <v>175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160">
        <v>0</v>
      </c>
    </row>
    <row r="18" spans="2:13" ht="44.25" customHeight="1">
      <c r="B18" s="165">
        <v>7</v>
      </c>
      <c r="C18" s="163" t="s">
        <v>176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160">
        <v>0</v>
      </c>
    </row>
    <row r="19" spans="2:13" ht="33" customHeight="1">
      <c r="B19" s="165">
        <v>8</v>
      </c>
      <c r="C19" s="163" t="s">
        <v>177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160">
        <v>0</v>
      </c>
    </row>
    <row r="20" spans="2:13" ht="24.75" customHeight="1">
      <c r="B20" s="165">
        <v>9</v>
      </c>
      <c r="C20" s="179" t="s">
        <v>178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160">
        <v>0</v>
      </c>
    </row>
  </sheetData>
  <sheetProtection/>
  <mergeCells count="20">
    <mergeCell ref="B2:M2"/>
    <mergeCell ref="B3:M3"/>
    <mergeCell ref="B4:M4"/>
    <mergeCell ref="B6:B10"/>
    <mergeCell ref="C6:C10"/>
    <mergeCell ref="D6:M6"/>
    <mergeCell ref="D7:G7"/>
    <mergeCell ref="H7:L7"/>
    <mergeCell ref="M7:M10"/>
    <mergeCell ref="D8:E8"/>
    <mergeCell ref="L1:M1"/>
    <mergeCell ref="F8:G8"/>
    <mergeCell ref="H8:H10"/>
    <mergeCell ref="I8:L8"/>
    <mergeCell ref="D9:D10"/>
    <mergeCell ref="E9:E10"/>
    <mergeCell ref="F9:F10"/>
    <mergeCell ref="G9:G10"/>
    <mergeCell ref="I9:I10"/>
    <mergeCell ref="J9:L9"/>
  </mergeCells>
  <printOptions/>
  <pageMargins left="0.4330708661417323" right="0.2362204724409449" top="0.7480314960629921" bottom="0.4330708661417323" header="0.31496062992125984" footer="0.2362204724409449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ФГУ ВНИИ ГОЧС (ФЦ)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Коровин Алексей Иванович</dc:creator>
  <cp:keywords/>
  <dc:description/>
  <cp:lastModifiedBy>User</cp:lastModifiedBy>
  <cp:lastPrinted>2013-06-30T23:21:02Z</cp:lastPrinted>
  <dcterms:created xsi:type="dcterms:W3CDTF">2008-05-04T07:38:14Z</dcterms:created>
  <dcterms:modified xsi:type="dcterms:W3CDTF">2013-09-24T22:55:12Z</dcterms:modified>
  <cp:category/>
  <cp:version/>
  <cp:contentType/>
  <cp:contentStatus/>
</cp:coreProperties>
</file>